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930" tabRatio="763" activeTab="1"/>
  </bookViews>
  <sheets>
    <sheet name="A. Рабочий план" sheetId="10" r:id="rId1"/>
    <sheet name="B. Суммарный бюджет" sheetId="5" r:id="rId2"/>
    <sheet name="C. Детальный бюджет - Програм." sheetId="3" r:id="rId3"/>
    <sheet name="D. Детальный бюджет - Адм." sheetId="6" r:id="rId4"/>
    <sheet name="Списки" sheetId="1" state="hidden" r:id="rId5"/>
    <sheet name="Руководство" sheetId="11" r:id="rId6"/>
  </sheets>
  <externalReferences>
    <externalReference r:id="rId7"/>
  </externalReferences>
  <definedNames>
    <definedName name="_Toc453666234" localSheetId="0">'A. Рабочий план'!$A$19</definedName>
    <definedName name="_Toc453666235" localSheetId="0">'A. Рабочий план'!$A$23</definedName>
    <definedName name="_Toc453666239" localSheetId="0">'A. Рабочий план'!$A$30</definedName>
    <definedName name="Категорія_витрат">'[1]Категорія витрат'!$A$2:$A$14</definedName>
    <definedName name="Напрямки_організації">'[1]Додаток 3.0 Напрямки орг-ції'!$A$4:$A$35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5" l="1"/>
  <c r="C14" i="3"/>
  <c r="C50" i="6"/>
  <c r="C49" i="6"/>
  <c r="C47" i="6"/>
  <c r="C52" i="6"/>
  <c r="J35" i="6"/>
  <c r="J8" i="3"/>
  <c r="J38" i="3"/>
  <c r="Q38" i="3"/>
  <c r="O38" i="3"/>
  <c r="M38" i="3"/>
  <c r="N38" i="3"/>
  <c r="L38" i="3"/>
  <c r="J22" i="3"/>
  <c r="Q22" i="3"/>
  <c r="J9" i="3"/>
  <c r="Q9" i="3"/>
  <c r="J10" i="3"/>
  <c r="Q10" i="3"/>
  <c r="J11" i="3"/>
  <c r="Q11" i="3"/>
  <c r="J12" i="3"/>
  <c r="Q12" i="3"/>
  <c r="J13" i="3"/>
  <c r="Q13" i="3"/>
  <c r="J14" i="3"/>
  <c r="Q14" i="3"/>
  <c r="J15" i="3"/>
  <c r="Q15" i="3"/>
  <c r="J16" i="3"/>
  <c r="Q16" i="3"/>
  <c r="J17" i="3"/>
  <c r="Q17" i="3"/>
  <c r="J18" i="3"/>
  <c r="Q18" i="3"/>
  <c r="J19" i="3"/>
  <c r="Q19" i="3"/>
  <c r="J20" i="3"/>
  <c r="Q20" i="3"/>
  <c r="J21" i="3"/>
  <c r="Q21" i="3"/>
  <c r="J23" i="3"/>
  <c r="Q23" i="3"/>
  <c r="J24" i="3"/>
  <c r="Q24" i="3"/>
  <c r="J25" i="3"/>
  <c r="Q25" i="3"/>
  <c r="J26" i="3"/>
  <c r="Q26" i="3"/>
  <c r="J27" i="3"/>
  <c r="Q27" i="3"/>
  <c r="J28" i="3"/>
  <c r="Q28" i="3"/>
  <c r="J29" i="3"/>
  <c r="Q29" i="3"/>
  <c r="J30" i="3"/>
  <c r="Q30" i="3"/>
  <c r="J31" i="3"/>
  <c r="Q31" i="3"/>
  <c r="J32" i="3"/>
  <c r="Q32" i="3"/>
  <c r="J33" i="3"/>
  <c r="Q33" i="3"/>
  <c r="J34" i="3"/>
  <c r="Q34" i="3"/>
  <c r="J35" i="3"/>
  <c r="Q35" i="3"/>
  <c r="J36" i="3"/>
  <c r="Q36" i="3"/>
  <c r="J37" i="3"/>
  <c r="Q37" i="3"/>
  <c r="I9" i="3"/>
  <c r="Q8" i="3"/>
  <c r="C53" i="6"/>
  <c r="C58" i="6"/>
  <c r="C4" i="6"/>
  <c r="J12" i="6"/>
  <c r="K12" i="6"/>
  <c r="J47" i="6"/>
  <c r="C9" i="3"/>
  <c r="C10" i="3"/>
  <c r="C11" i="3"/>
  <c r="C12" i="3"/>
  <c r="C13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48" i="6"/>
  <c r="C51" i="6"/>
  <c r="C54" i="6"/>
  <c r="C55" i="6"/>
  <c r="C56" i="6"/>
  <c r="C57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19" i="5"/>
  <c r="C20" i="5"/>
  <c r="C21" i="5"/>
  <c r="J13" i="6"/>
  <c r="K13" i="6"/>
  <c r="C22" i="5"/>
  <c r="C23" i="5"/>
  <c r="C24" i="5"/>
  <c r="C25" i="5"/>
  <c r="C26" i="5"/>
  <c r="C27" i="5"/>
  <c r="C28" i="5"/>
  <c r="C18" i="5"/>
  <c r="A6" i="5"/>
  <c r="C6" i="5"/>
  <c r="A7" i="5"/>
  <c r="C7" i="5"/>
  <c r="A8" i="5"/>
  <c r="C8" i="5"/>
  <c r="A9" i="5"/>
  <c r="C9" i="5"/>
  <c r="C10" i="5"/>
  <c r="A11" i="5"/>
  <c r="C11" i="5"/>
  <c r="A5" i="5"/>
  <c r="C5" i="5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47" i="6"/>
  <c r="J11" i="6"/>
  <c r="K11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K35" i="6"/>
  <c r="J36" i="6"/>
  <c r="K36" i="6"/>
  <c r="J37" i="6"/>
  <c r="K37" i="6"/>
  <c r="J38" i="6"/>
  <c r="K38" i="6"/>
  <c r="J39" i="6"/>
  <c r="K39" i="6"/>
  <c r="J10" i="6"/>
  <c r="K10" i="6"/>
  <c r="I8" i="3"/>
  <c r="K77" i="6"/>
  <c r="J77" i="6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K40" i="6"/>
  <c r="C3" i="6"/>
  <c r="C12" i="5"/>
  <c r="C29" i="5"/>
  <c r="J40" i="6"/>
  <c r="I38" i="3"/>
</calcChain>
</file>

<file path=xl/sharedStrings.xml><?xml version="1.0" encoding="utf-8"?>
<sst xmlns="http://schemas.openxmlformats.org/spreadsheetml/2006/main" count="367" uniqueCount="180">
  <si>
    <t>Currecny list</t>
  </si>
  <si>
    <t>EUR</t>
  </si>
  <si>
    <t>USD</t>
  </si>
  <si>
    <t>#</t>
  </si>
  <si>
    <t>Total:</t>
  </si>
  <si>
    <t>Q1</t>
  </si>
  <si>
    <t>Q2</t>
  </si>
  <si>
    <t>Q3</t>
  </si>
  <si>
    <t>Q4</t>
  </si>
  <si>
    <t>1.1. Intervention: Advocacy for social accountability</t>
  </si>
  <si>
    <t xml:space="preserve">1.2. Intervention: Community-based monitoring for social accountability </t>
  </si>
  <si>
    <t xml:space="preserve">1.3. Intervention: Social mobilization, building community linkages, collaboration and coordination </t>
  </si>
  <si>
    <t>2.1. Intervention: Institutional capacity-building, planning, and leadership development</t>
  </si>
  <si>
    <t xml:space="preserve">2.2. Intervention: Advocacy for social accountability </t>
  </si>
  <si>
    <t xml:space="preserve">3.1. Intervention: Legal and policy environment assessment and law reform </t>
  </si>
  <si>
    <t>3.2. Intervention: Legal aid services and legal literacy</t>
  </si>
  <si>
    <t>3.3. Intervention: Community-based monitoring of legal rights</t>
  </si>
  <si>
    <t xml:space="preserve">3.4. Intervention: Policy advocacy on legal rights </t>
  </si>
  <si>
    <t>3.5. Intervention: Training on rights for public employees</t>
  </si>
  <si>
    <t>Module 2. Removing legal barriers to access</t>
  </si>
  <si>
    <t>Module 1. Community systems strengthening</t>
  </si>
  <si>
    <t>Module 3. Program management</t>
  </si>
  <si>
    <t>4.3. Policy, planning, coordination and management</t>
  </si>
  <si>
    <t>X</t>
  </si>
  <si>
    <t>Единица измерения</t>
  </si>
  <si>
    <t>Категория затрат</t>
  </si>
  <si>
    <t>1.0 Людские ресурсы</t>
  </si>
  <si>
    <t>2.0 Путевые расходы</t>
  </si>
  <si>
    <t>3.0 Услуги внешних специалистов</t>
  </si>
  <si>
    <t>8.0 Инфраструктура</t>
  </si>
  <si>
    <t>9.0 Оборудование немедицинского назначения</t>
  </si>
  <si>
    <t>10.0 Коммуникационные материалы и публикации</t>
  </si>
  <si>
    <t>11.0 Административные расходы проекта</t>
  </si>
  <si>
    <t>день</t>
  </si>
  <si>
    <t>месяц</t>
  </si>
  <si>
    <t>квартал</t>
  </si>
  <si>
    <t>тренер</t>
  </si>
  <si>
    <t>участник</t>
  </si>
  <si>
    <t>штука</t>
  </si>
  <si>
    <t>человеко-день</t>
  </si>
  <si>
    <t>кейс</t>
  </si>
  <si>
    <t>человек</t>
  </si>
  <si>
    <t>экземпляр</t>
  </si>
  <si>
    <t>набор</t>
  </si>
  <si>
    <t>страница</t>
  </si>
  <si>
    <t>зал</t>
  </si>
  <si>
    <t>Админ</t>
  </si>
  <si>
    <t>Аренда офиса</t>
  </si>
  <si>
    <t>Коммунальные расходы и расходы на содержание офиса</t>
  </si>
  <si>
    <t>Банковская комиссия</t>
  </si>
  <si>
    <t>Расходы на связь</t>
  </si>
  <si>
    <t>Закупка и поставка ИТ оборудования</t>
  </si>
  <si>
    <t>Офисные закупки и снабжение</t>
  </si>
  <si>
    <t>Аудит</t>
  </si>
  <si>
    <t>Набор персонала</t>
  </si>
  <si>
    <t>Юридические расходы</t>
  </si>
  <si>
    <t>Другие расходы</t>
  </si>
  <si>
    <t>Задача, направление, вид деятельности</t>
  </si>
  <si>
    <t>ЗАДАЧА 1.</t>
  </si>
  <si>
    <t>1.1. Направление: Адвокация социальной ответственности</t>
  </si>
  <si>
    <t>Разработка и обновление национальных планов адвокации услуг в сфере ВИЧ для МСМ и транс* людей и вовлечения сообществ</t>
  </si>
  <si>
    <t>Выполнение национального плана адвокации</t>
  </si>
  <si>
    <t>Продвижение MSMIT</t>
  </si>
  <si>
    <t>Участие в работе региональной консультативной группы по стратегической информации (RAGSI)</t>
  </si>
  <si>
    <t>Проведение ежегодного национального семинара по приоритетам стратегической информации</t>
  </si>
  <si>
    <t>Участие во встрече региональной консультативной группы по стратегической информации (RAGSI)</t>
  </si>
  <si>
    <t>Участие в ежегодной региональной встрече по устойчивости ответа на ВИЧ среди МСМ и транс*сообщества</t>
  </si>
  <si>
    <t>Направление 1: Адвокация устойчивости услуг для сообществ геев и других МСМ</t>
  </si>
  <si>
    <t>Направление 2: Адвокация устойчивости услуг для сообществ транс* людей</t>
  </si>
  <si>
    <t>Направление 1 + Направление 2</t>
  </si>
  <si>
    <t>Проведение оценки потребностей транс* людей в отношении профилактики и лечения ВИЧ-инфекции, включая определение факторов риска инфицирования</t>
  </si>
  <si>
    <t>1.2 Направление: Мониторинг социальной ответственности силами сообществ</t>
  </si>
  <si>
    <t xml:space="preserve">1.3. Направление: Социальная мобилизация, построение связей на уровне сообщества, сотрудничество и координация </t>
  </si>
  <si>
    <t>Ежегодное картирование и анализ вовлеченности сообщества в работу национальных структур по ВИЧ</t>
  </si>
  <si>
    <t>ЗАДАЧА 2.</t>
  </si>
  <si>
    <t>2.1. Направление: Социальная мобилизация, построение общественных связей, сотрудничества и координации</t>
  </si>
  <si>
    <t>2.2. Направление: Адвокация социальной ответственности</t>
  </si>
  <si>
    <t>Реализация национальных оценок пробелов в финансировании и интеграция результатов национальных оценок пробелов в финансировании в национальные адвокационные планы</t>
  </si>
  <si>
    <t>Проведение обзора национального законодательства, регулирующего источники финансирования</t>
  </si>
  <si>
    <t>ЗАДАЧА 3.</t>
  </si>
  <si>
    <t>3.1. Направление: Оценка правовой среды и правовая реформа</t>
  </si>
  <si>
    <t>Проведение национальной оценки правовой среды</t>
  </si>
  <si>
    <t>Подготовка отчета по национальной оценке правовой среды</t>
  </si>
  <si>
    <t>3.2. Направление: Услуги правовой помощи и правовая грамотность</t>
  </si>
  <si>
    <t>Участие отобранных представителей сообществ в тренинге по правам человека</t>
  </si>
  <si>
    <t xml:space="preserve">Обновление национальной базы данных поставщиков юридических услуг и других правовых ресурсов </t>
  </si>
  <si>
    <t>3.3. Направление: мониторинг законных прав на базе сообщества</t>
  </si>
  <si>
    <t xml:space="preserve">Подготовка  национального сводного отчета о нарушении прав на здоровье </t>
  </si>
  <si>
    <t xml:space="preserve">3.4 Направление: Адвокация политик в сфере юридических прав </t>
  </si>
  <si>
    <t>Обновление национального плана действий по улучшению правовой среды на основе региональной рамочной адвокационной стратегии</t>
  </si>
  <si>
    <t>Выполнение национального плана действий по улучшению правовой среды</t>
  </si>
  <si>
    <t>Адаптация тренингового модуля с учетом специфики страны</t>
  </si>
  <si>
    <t>A. Рабочий план</t>
  </si>
  <si>
    <t>Год: 2018</t>
  </si>
  <si>
    <t>Компонент</t>
  </si>
  <si>
    <t>Комментарии</t>
  </si>
  <si>
    <t>Комментарии ЕКОМ</t>
  </si>
  <si>
    <t>Финансируется ЕКОМ</t>
  </si>
  <si>
    <t>Протокол будет предоставлен ЕКОМ</t>
  </si>
  <si>
    <t>Исследование будет финансироваться ЕКОМ, только для Армении и Кыргызстана</t>
  </si>
  <si>
    <t>B. Суммарный бюджет</t>
  </si>
  <si>
    <t>A. СУММАРНЫЙ БЮДЖЕТ ПО КАТЕГОРИЯМ ЗАТРАТ</t>
  </si>
  <si>
    <t>Категории затрат</t>
  </si>
  <si>
    <t>Итого</t>
  </si>
  <si>
    <t>B.  СУММАРНЫЙ БЮДЖЕТ ПО МОДУЛЯМ</t>
  </si>
  <si>
    <t>Модуль</t>
  </si>
  <si>
    <t>Национальная валюта</t>
  </si>
  <si>
    <t>Курс конвертации</t>
  </si>
  <si>
    <t xml:space="preserve">Вид деятельности в соответсвии с Рабочим планом </t>
  </si>
  <si>
    <t>Направление</t>
  </si>
  <si>
    <t>Детальное описание вида деятельности</t>
  </si>
  <si>
    <t>Стоимость единицы в национальной валюте</t>
  </si>
  <si>
    <t>Количество единиц 
2018</t>
  </si>
  <si>
    <t>Бюджет
2018 в национальной валюте</t>
  </si>
  <si>
    <t>Бюджет
2018
Евро</t>
  </si>
  <si>
    <t>I квартал, Евро</t>
  </si>
  <si>
    <t>II квартал, Евро</t>
  </si>
  <si>
    <t>III квартал, Евро</t>
  </si>
  <si>
    <t>IV квартал, Евро</t>
  </si>
  <si>
    <t>Проверка</t>
  </si>
  <si>
    <t>Итого:</t>
  </si>
  <si>
    <t>D. ДЕТАЛЬНЫЙ БЮДЖЕТ - ПЕРСОНАЛ И АДМИНИСТРАТИВНЫЕ  РАСХОДЫ</t>
  </si>
  <si>
    <t>ДЕТАЛЬНЫЙ БЮДЖЕТ - ПРОГРАММНАЯ ДЕЯТЕЛЬНОСТЬ</t>
  </si>
  <si>
    <t xml:space="preserve">C. </t>
  </si>
  <si>
    <t>ЗАТРАТЫ НА ПЕРСОНАЛ</t>
  </si>
  <si>
    <t>Должность</t>
  </si>
  <si>
    <t>Имя</t>
  </si>
  <si>
    <t>Занятость (%)</t>
  </si>
  <si>
    <t>Вид деятельности</t>
  </si>
  <si>
    <t>Руководство по заполнению форм</t>
  </si>
  <si>
    <t>Список форм, которые должны быть заполнены:</t>
  </si>
  <si>
    <r>
      <rPr>
        <b/>
        <u/>
        <sz val="11"/>
        <color theme="1"/>
        <rFont val="Calibri"/>
        <family val="2"/>
        <scheme val="minor"/>
      </rPr>
      <t>B. Суммарный бюджет</t>
    </r>
    <r>
      <rPr>
        <sz val="11"/>
        <color theme="1"/>
        <rFont val="Calibri"/>
        <family val="2"/>
        <scheme val="minor"/>
      </rPr>
      <t xml:space="preserve"> заполнится автоматически</t>
    </r>
  </si>
  <si>
    <t>C. Детальный бюджет - Програм.</t>
  </si>
  <si>
    <t>D. Детальный бюджет - Адм.</t>
  </si>
  <si>
    <t xml:space="preserve">1. Вам необходима установить "Х" в том квартале, когда будет выполнена активность. Некоторые отметки уже установлены, их менять не нужно. </t>
  </si>
  <si>
    <t>2. В колонке "Компонент" вам необходимо из выпадающего списка выбрать компонент</t>
  </si>
  <si>
    <t xml:space="preserve">3. Комментарии ЕКОМ - информация, предосталенная ЕКОМ. 'Финансируется ЕКОМ' означает, что вид деятельности будет финансироваться за счет ЕКОМ, СРу не нужно бюджетировать расходы на данную активность. </t>
  </si>
  <si>
    <t>3. Комментарии - по необходимости, возможность предоставления дополнительной информации</t>
  </si>
  <si>
    <t>1. Над табличной частью необходимо заполнить название национальной валюты и курс конвертации на дату составления бюджета, или средний курс конвертации за предыдущие 6 месяцев, взятые с сайта: http://www.oanda.com/lang/ru/currency/historical-rates/</t>
  </si>
  <si>
    <t>2. В колонке 2 из выпадающего списка необходимо выбрать вид деятельности в соответсвии с рабочим планом</t>
  </si>
  <si>
    <t>4. В колонке 4 необходимо указать более детальное описание запланированной активности</t>
  </si>
  <si>
    <t>5. В колонке 5 необходимо выбрать из выпадающего списка категорию затрат</t>
  </si>
  <si>
    <t>6. В колонке 6 из выпадающего списка необхоимо выбрать единицу измерения</t>
  </si>
  <si>
    <t>Адвокация включения представителей транс* людей в национальные структуры и процессы принятия решений по вопросам ВИЧ</t>
  </si>
  <si>
    <t>Координация проведения оценки численности МСМ или транс* людей с дальнейшим ее утверждением на национальном уровне</t>
  </si>
  <si>
    <t>Проведение силами сообществ анализа каскада услуг в сфере ВИЧ с использованием инструмента, ежегодно</t>
  </si>
  <si>
    <t>Проведение национального семинара по представлению результатов анализа каскада услуг по ВИЧ</t>
  </si>
  <si>
    <t>Работа по усилению участия сообщества в национальных структурах по ВИЧ</t>
  </si>
  <si>
    <t>Проведение ежегодного национального форума по финансированию и устойчивости услуг для ЛГБТ и ВИЧ сообщества</t>
  </si>
  <si>
    <t>Мониторинг, документация и помощь при нарушениях прав на здоровье представителей МСМ и транс* сообщества</t>
  </si>
  <si>
    <t>3.5. Направление: Обучение государственных служащих по вопросам прав человека</t>
  </si>
  <si>
    <t>Участие в региональном тренинге для тренеров по вопросам борьбы со стигмой и дискриминацией к МСМ и транс* людям при обучении госслужащих</t>
  </si>
  <si>
    <t>Адвокатирование использования модуля в страновом гранте ГФ и других грантах, привлечение средств и проведение тренингов</t>
  </si>
  <si>
    <t>7. В колонке 7 необходимо заполнить стоимость единицы в национальной валюте</t>
  </si>
  <si>
    <t>8. В колонке 8 заполняется информация о количестве единиц</t>
  </si>
  <si>
    <t>9. Колонки 9 и 10 считаются автоматически</t>
  </si>
  <si>
    <t>11. В колоке 15 осуществлется проверка корректности подсчета суммы</t>
  </si>
  <si>
    <t>1. Затраты на персонал</t>
  </si>
  <si>
    <t>1.1 В колонке 2 необходимо указать название должности сотрудника</t>
  </si>
  <si>
    <t>1.2 В колонке 3 из выпадающего списка необходимо выбрать направление, в которое будет вовлечен сотрудник</t>
  </si>
  <si>
    <t>1.3 В колонке 4 вы указываете имя и фамилию сотрудника. Если на данный момент сотрудник не нанят, то необходимо указать "Вакансия"</t>
  </si>
  <si>
    <t>1.4 В колонке 5 необходимо выбрать из выпадающего списка категорию затрат</t>
  </si>
  <si>
    <t>1.5  В колонке 6 из выпадающего списка необхоимо выбрать единицу измерения</t>
  </si>
  <si>
    <t>1.6 В колонке 7 необходимо заполнить стоимость единицы в национальной валюте</t>
  </si>
  <si>
    <t>2. Административные затраты</t>
  </si>
  <si>
    <t xml:space="preserve">2.1 В колонке 2 из выпадающего списка необходимо выбрать вид деятельности </t>
  </si>
  <si>
    <t>2.2 Колонка 3 заполнится автоматически после заполнения колонки 2</t>
  </si>
  <si>
    <t>2.3 В колонке 4 необходимо указать более детальное описание запланированной активности</t>
  </si>
  <si>
    <t>2.4 В колонке 5 необходимо выбрать из выпадающего списка категорию затрат</t>
  </si>
  <si>
    <t>2.5 В колонке 6 из выпадающего списка необхоимо выбрать единицу измерения</t>
  </si>
  <si>
    <t>2.6.В колонке 7 необходимо заполнить стоимость единицы в национальной валюте</t>
  </si>
  <si>
    <t>2.7. В колонке 8 заполняется информация о количестве единиц</t>
  </si>
  <si>
    <t>2.8  Колонки 9 и 10 считаются автоматически</t>
  </si>
  <si>
    <t>Программа</t>
  </si>
  <si>
    <t>АДМИНИСТРАТИВНЫЕ ЗАТРАТЫ</t>
  </si>
  <si>
    <t>3. При заполнении колонки 2, колонка 3 заполнится автоматически</t>
  </si>
  <si>
    <t>10. В колонках 11-14 необходимо разбить сумму из колонки 10 поквартально, в зависимости от того, когда планируется выполнение активности</t>
  </si>
  <si>
    <t>Состоит из 2 таблиц:</t>
  </si>
  <si>
    <r>
      <t>1.7 В колонке 8 необходимо указать процент занятости сотрудника.</t>
    </r>
    <r>
      <rPr>
        <b/>
        <sz val="11"/>
        <color theme="1"/>
        <rFont val="Calibri"/>
        <family val="2"/>
        <scheme val="minor"/>
      </rPr>
      <t xml:space="preserve"> Обратите внимание, что если сотрудник занят по нескольким направлениям деятельности, то необходимо в бюджете отображать его должность и % занятости в соответсвии с вовлеченностью в направления деятельности. </t>
    </r>
  </si>
  <si>
    <t>1.8 Колонки 10 и 11 считаются автоматически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</si>
</sst>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00"/>
  </numFmts>
  <fonts count="3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6"/>
      <color theme="0"/>
      <name val="Cambria"/>
      <family val="1"/>
      <charset val="204"/>
    </font>
    <font>
      <sz val="16"/>
      <name val="Cambria"/>
      <family val="1"/>
      <charset val="204"/>
    </font>
    <font>
      <sz val="9"/>
      <name val="Cambria"/>
      <family val="1"/>
      <charset val="204"/>
    </font>
    <font>
      <b/>
      <sz val="9"/>
      <color theme="0"/>
      <name val="Cambria"/>
      <family val="1"/>
      <charset val="204"/>
    </font>
    <font>
      <sz val="9"/>
      <color theme="0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4"/>
      <color theme="1"/>
      <name val="Cambria"/>
      <family val="1"/>
      <charset val="204"/>
    </font>
    <font>
      <b/>
      <sz val="12"/>
      <color theme="0"/>
      <name val="Cambria"/>
      <family val="1"/>
      <charset val="204"/>
    </font>
    <font>
      <b/>
      <sz val="10"/>
      <color theme="1"/>
      <name val="Cambria"/>
      <family val="1"/>
      <charset val="204"/>
    </font>
    <font>
      <b/>
      <sz val="10"/>
      <color theme="0"/>
      <name val="Cambria"/>
      <family val="1"/>
      <charset val="204"/>
    </font>
    <font>
      <b/>
      <sz val="10"/>
      <name val="Cambria"/>
      <family val="1"/>
      <charset val="204"/>
    </font>
    <font>
      <sz val="10"/>
      <name val="Arial"/>
      <family val="2"/>
    </font>
    <font>
      <sz val="10"/>
      <name val="Cambria"/>
      <family val="1"/>
      <charset val="204"/>
    </font>
    <font>
      <b/>
      <sz val="9"/>
      <color theme="0"/>
      <name val="Cambria"/>
      <family val="1"/>
      <charset val="186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11"/>
      <color indexed="30"/>
      <name val="Arial"/>
      <family val="2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rgb="FFFF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/>
  </cellStyleXfs>
  <cellXfs count="164">
    <xf numFmtId="0" fontId="0" fillId="0" borderId="0" xfId="0"/>
    <xf numFmtId="0" fontId="2" fillId="2" borderId="1" xfId="1" applyFont="1" applyFill="1" applyBorder="1"/>
    <xf numFmtId="0" fontId="3" fillId="3" borderId="1" xfId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4" fontId="8" fillId="4" borderId="0" xfId="0" applyNumberFormat="1" applyFont="1" applyFill="1" applyAlignment="1" applyProtection="1">
      <alignment vertical="center"/>
    </xf>
    <xf numFmtId="0" fontId="8" fillId="0" borderId="0" xfId="0" applyFont="1" applyAlignment="1">
      <alignment wrapText="1"/>
    </xf>
    <xf numFmtId="4" fontId="9" fillId="4" borderId="0" xfId="0" applyNumberFormat="1" applyFont="1" applyFill="1" applyAlignment="1" applyProtection="1">
      <alignment horizontal="center" vertical="center" wrapText="1"/>
    </xf>
    <xf numFmtId="3" fontId="10" fillId="3" borderId="0" xfId="0" applyNumberFormat="1" applyFont="1" applyFill="1" applyAlignment="1" applyProtection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9" fontId="8" fillId="3" borderId="1" xfId="3" applyFont="1" applyFill="1" applyBorder="1" applyAlignment="1" applyProtection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10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11" fillId="0" borderId="0" xfId="0" applyFont="1" applyProtection="1">
      <protection locked="0"/>
    </xf>
    <xf numFmtId="3" fontId="11" fillId="0" borderId="0" xfId="0" applyNumberFormat="1" applyFont="1" applyProtection="1"/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Protection="1">
      <protection locked="0"/>
    </xf>
    <xf numFmtId="3" fontId="12" fillId="0" borderId="0" xfId="0" applyNumberFormat="1" applyFont="1" applyProtection="1"/>
    <xf numFmtId="0" fontId="14" fillId="0" borderId="0" xfId="0" applyFont="1" applyProtection="1">
      <protection locked="0"/>
    </xf>
    <xf numFmtId="0" fontId="14" fillId="0" borderId="0" xfId="0" applyFont="1" applyProtection="1"/>
    <xf numFmtId="0" fontId="18" fillId="0" borderId="1" xfId="4" applyFont="1" applyBorder="1" applyAlignment="1" applyProtection="1">
      <alignment wrapText="1"/>
    </xf>
    <xf numFmtId="49" fontId="9" fillId="8" borderId="3" xfId="2" applyNumberFormat="1" applyFont="1" applyFill="1" applyBorder="1" applyAlignment="1" applyProtection="1">
      <alignment horizontal="center" vertical="center" wrapText="1"/>
      <protection locked="0"/>
    </xf>
    <xf numFmtId="0" fontId="9" fillId="8" borderId="3" xfId="0" applyFont="1" applyFill="1" applyBorder="1" applyAlignment="1" applyProtection="1">
      <alignment horizontal="center" vertical="center" wrapText="1"/>
      <protection locked="0"/>
    </xf>
    <xf numFmtId="3" fontId="9" fillId="8" borderId="3" xfId="0" applyNumberFormat="1" applyFont="1" applyFill="1" applyBorder="1" applyAlignment="1" applyProtection="1">
      <alignment horizontal="center" vertical="center" wrapText="1"/>
      <protection locked="0"/>
    </xf>
    <xf numFmtId="1" fontId="9" fillId="8" borderId="4" xfId="0" applyNumberFormat="1" applyFont="1" applyFill="1" applyBorder="1" applyAlignment="1" applyProtection="1">
      <alignment horizontal="center" vertical="center"/>
    </xf>
    <xf numFmtId="0" fontId="8" fillId="6" borderId="1" xfId="2" applyNumberFormat="1" applyFont="1" applyFill="1" applyBorder="1" applyAlignment="1" applyProtection="1">
      <alignment vertical="center" wrapText="1"/>
      <protection locked="0"/>
    </xf>
    <xf numFmtId="0" fontId="8" fillId="6" borderId="1" xfId="2" quotePrefix="1" applyNumberFormat="1" applyFont="1" applyFill="1" applyBorder="1" applyAlignment="1" applyProtection="1">
      <alignment vertical="center" wrapText="1"/>
      <protection locked="0"/>
    </xf>
    <xf numFmtId="4" fontId="8" fillId="6" borderId="1" xfId="0" applyNumberFormat="1" applyFont="1" applyFill="1" applyBorder="1" applyAlignment="1" applyProtection="1">
      <alignment horizontal="center" vertical="center" wrapText="1"/>
    </xf>
    <xf numFmtId="164" fontId="9" fillId="9" borderId="5" xfId="0" applyNumberFormat="1" applyFont="1" applyFill="1" applyBorder="1" applyAlignment="1" applyProtection="1">
      <alignment vertical="center"/>
      <protection locked="0"/>
    </xf>
    <xf numFmtId="3" fontId="9" fillId="9" borderId="5" xfId="0" applyNumberFormat="1" applyFont="1" applyFill="1" applyBorder="1" applyAlignment="1" applyProtection="1">
      <alignment horizontal="center" vertical="center"/>
      <protection locked="0"/>
    </xf>
    <xf numFmtId="164" fontId="9" fillId="9" borderId="5" xfId="0" applyNumberFormat="1" applyFont="1" applyFill="1" applyBorder="1" applyAlignment="1" applyProtection="1">
      <alignment horizontal="center" vertical="center"/>
      <protection locked="0"/>
    </xf>
    <xf numFmtId="4" fontId="9" fillId="9" borderId="5" xfId="0" applyNumberFormat="1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>
      <alignment vertical="center" wrapText="1"/>
    </xf>
    <xf numFmtId="0" fontId="13" fillId="8" borderId="0" xfId="0" applyFont="1" applyFill="1" applyBorder="1" applyAlignment="1" applyProtection="1">
      <alignment horizontal="left" vertical="center"/>
    </xf>
    <xf numFmtId="0" fontId="13" fillId="8" borderId="0" xfId="0" applyFont="1" applyFill="1" applyBorder="1" applyAlignment="1" applyProtection="1">
      <alignment horizontal="center" vertical="center"/>
    </xf>
    <xf numFmtId="3" fontId="15" fillId="8" borderId="1" xfId="0" applyNumberFormat="1" applyFont="1" applyFill="1" applyBorder="1" applyProtection="1"/>
    <xf numFmtId="3" fontId="15" fillId="8" borderId="1" xfId="0" applyNumberFormat="1" applyFont="1" applyFill="1" applyBorder="1" applyAlignment="1" applyProtection="1">
      <alignment horizontal="center"/>
    </xf>
    <xf numFmtId="1" fontId="14" fillId="7" borderId="1" xfId="0" applyNumberFormat="1" applyFont="1" applyFill="1" applyBorder="1" applyAlignment="1" applyProtection="1">
      <alignment horizontal="center"/>
    </xf>
    <xf numFmtId="3" fontId="11" fillId="7" borderId="1" xfId="0" applyNumberFormat="1" applyFont="1" applyFill="1" applyBorder="1" applyAlignment="1" applyProtection="1">
      <alignment horizontal="center" vertical="center"/>
    </xf>
    <xf numFmtId="0" fontId="16" fillId="7" borderId="1" xfId="0" applyFont="1" applyFill="1" applyBorder="1" applyProtection="1"/>
    <xf numFmtId="3" fontId="15" fillId="0" borderId="0" xfId="0" applyNumberFormat="1" applyFont="1" applyFill="1" applyBorder="1" applyProtection="1"/>
    <xf numFmtId="3" fontId="15" fillId="0" borderId="0" xfId="0" applyNumberFormat="1" applyFont="1" applyFill="1" applyBorder="1" applyAlignment="1" applyProtection="1">
      <alignment horizontal="center"/>
    </xf>
    <xf numFmtId="0" fontId="7" fillId="8" borderId="0" xfId="0" applyFont="1" applyFill="1" applyBorder="1" applyAlignment="1">
      <alignment vertical="center"/>
    </xf>
    <xf numFmtId="0" fontId="0" fillId="8" borderId="0" xfId="0" applyFill="1" applyAlignment="1">
      <alignment vertical="center"/>
    </xf>
    <xf numFmtId="49" fontId="9" fillId="8" borderId="3" xfId="2" applyNumberFormat="1" applyFont="1" applyFill="1" applyBorder="1" applyAlignment="1" applyProtection="1">
      <alignment horizontal="left" vertical="top" wrapText="1"/>
      <protection locked="0"/>
    </xf>
    <xf numFmtId="0" fontId="7" fillId="8" borderId="0" xfId="0" applyFont="1" applyFill="1" applyBorder="1" applyAlignment="1">
      <alignment vertical="center"/>
    </xf>
    <xf numFmtId="0" fontId="0" fillId="8" borderId="0" xfId="0" applyFill="1" applyAlignment="1">
      <alignment vertical="center"/>
    </xf>
    <xf numFmtId="0" fontId="19" fillId="8" borderId="3" xfId="0" applyFont="1" applyFill="1" applyBorder="1" applyAlignment="1">
      <alignment horizontal="right" vertical="center"/>
    </xf>
    <xf numFmtId="2" fontId="19" fillId="8" borderId="3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left"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/>
    <xf numFmtId="0" fontId="23" fillId="0" borderId="17" xfId="0" applyNumberFormat="1" applyFont="1" applyFill="1" applyBorder="1" applyAlignment="1" applyProtection="1">
      <alignment horizontal="left" vertical="center"/>
    </xf>
    <xf numFmtId="0" fontId="22" fillId="0" borderId="18" xfId="0" applyNumberFormat="1" applyFont="1" applyFill="1" applyBorder="1" applyAlignment="1" applyProtection="1">
      <alignment horizontal="center" vertical="center"/>
    </xf>
    <xf numFmtId="0" fontId="22" fillId="0" borderId="19" xfId="0" applyNumberFormat="1" applyFont="1" applyFill="1" applyBorder="1" applyAlignment="1" applyProtection="1">
      <alignment horizontal="center" vertical="center"/>
    </xf>
    <xf numFmtId="0" fontId="23" fillId="0" borderId="20" xfId="0" applyNumberFormat="1" applyFont="1" applyFill="1" applyBorder="1" applyAlignment="1" applyProtection="1">
      <alignment horizontal="left" vertical="center"/>
    </xf>
    <xf numFmtId="0" fontId="20" fillId="11" borderId="20" xfId="0" applyNumberFormat="1" applyFont="1" applyFill="1" applyBorder="1" applyAlignment="1" applyProtection="1">
      <alignment horizontal="left" vertical="center" wrapText="1"/>
    </xf>
    <xf numFmtId="0" fontId="20" fillId="0" borderId="20" xfId="0" applyNumberFormat="1" applyFont="1" applyFill="1" applyBorder="1" applyAlignment="1" applyProtection="1">
      <alignment horizontal="left" vertical="center" wrapText="1"/>
    </xf>
    <xf numFmtId="0" fontId="21" fillId="0" borderId="20" xfId="0" applyNumberFormat="1" applyFont="1" applyFill="1" applyBorder="1" applyAlignment="1" applyProtection="1">
      <alignment horizontal="left" vertical="center" wrapText="1"/>
    </xf>
    <xf numFmtId="0" fontId="20" fillId="11" borderId="0" xfId="0" applyNumberFormat="1" applyFont="1" applyFill="1" applyBorder="1" applyAlignment="1" applyProtection="1"/>
    <xf numFmtId="0" fontId="25" fillId="0" borderId="20" xfId="0" applyNumberFormat="1" applyFont="1" applyFill="1" applyBorder="1" applyAlignment="1" applyProtection="1">
      <alignment horizontal="left" vertical="center"/>
    </xf>
    <xf numFmtId="0" fontId="17" fillId="11" borderId="20" xfId="0" applyNumberFormat="1" applyFont="1" applyFill="1" applyBorder="1" applyAlignment="1" applyProtection="1">
      <alignment horizontal="left" vertical="center" wrapText="1"/>
    </xf>
    <xf numFmtId="0" fontId="21" fillId="0" borderId="20" xfId="0" applyNumberFormat="1" applyFont="1" applyFill="1" applyBorder="1" applyAlignment="1" applyProtection="1">
      <alignment horizontal="left" vertical="center"/>
    </xf>
    <xf numFmtId="0" fontId="20" fillId="0" borderId="21" xfId="0" applyNumberFormat="1" applyFont="1" applyFill="1" applyBorder="1" applyAlignment="1" applyProtection="1">
      <alignment horizontal="left" vertical="center" wrapText="1"/>
    </xf>
    <xf numFmtId="0" fontId="22" fillId="0" borderId="14" xfId="0" applyNumberFormat="1" applyFont="1" applyFill="1" applyBorder="1" applyAlignment="1" applyProtection="1">
      <alignment horizontal="center" vertical="center"/>
    </xf>
    <xf numFmtId="0" fontId="22" fillId="0" borderId="15" xfId="0" applyNumberFormat="1" applyFont="1" applyFill="1" applyBorder="1" applyAlignment="1" applyProtection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/>
    </xf>
    <xf numFmtId="0" fontId="26" fillId="10" borderId="22" xfId="0" applyNumberFormat="1" applyFont="1" applyFill="1" applyBorder="1" applyAlignment="1" applyProtection="1">
      <alignment horizontal="left" vertical="center" wrapText="1"/>
    </xf>
    <xf numFmtId="0" fontId="26" fillId="10" borderId="23" xfId="0" applyNumberFormat="1" applyFont="1" applyFill="1" applyBorder="1" applyAlignment="1" applyProtection="1">
      <alignment horizontal="center" vertical="center"/>
    </xf>
    <xf numFmtId="0" fontId="26" fillId="10" borderId="24" xfId="0" applyNumberFormat="1" applyFont="1" applyFill="1" applyBorder="1" applyAlignment="1" applyProtection="1">
      <alignment horizontal="center" vertical="center"/>
    </xf>
    <xf numFmtId="0" fontId="26" fillId="10" borderId="25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/>
    <xf numFmtId="0" fontId="17" fillId="0" borderId="7" xfId="0" applyNumberFormat="1" applyFont="1" applyFill="1" applyBorder="1" applyAlignment="1" applyProtection="1"/>
    <xf numFmtId="0" fontId="17" fillId="0" borderId="8" xfId="0" applyNumberFormat="1" applyFont="1" applyFill="1" applyBorder="1" applyAlignment="1" applyProtection="1"/>
    <xf numFmtId="0" fontId="20" fillId="0" borderId="8" xfId="0" applyNumberFormat="1" applyFont="1" applyFill="1" applyBorder="1" applyAlignment="1" applyProtection="1"/>
    <xf numFmtId="0" fontId="17" fillId="11" borderId="8" xfId="0" applyNumberFormat="1" applyFont="1" applyFill="1" applyBorder="1" applyAlignment="1" applyProtection="1"/>
    <xf numFmtId="0" fontId="20" fillId="0" borderId="9" xfId="0" applyNumberFormat="1" applyFont="1" applyFill="1" applyBorder="1" applyAlignment="1" applyProtection="1"/>
    <xf numFmtId="0" fontId="26" fillId="10" borderId="26" xfId="0" applyNumberFormat="1" applyFont="1" applyFill="1" applyBorder="1" applyAlignment="1" applyProtection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 applyProtection="1">
      <alignment vertical="center"/>
      <protection locked="0"/>
    </xf>
    <xf numFmtId="0" fontId="7" fillId="8" borderId="0" xfId="0" applyFont="1" applyFill="1" applyBorder="1" applyAlignment="1" applyProtection="1">
      <alignment vertical="center"/>
      <protection locked="0"/>
    </xf>
    <xf numFmtId="0" fontId="0" fillId="8" borderId="0" xfId="0" applyFill="1" applyAlignme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wrapText="1"/>
      <protection locked="0"/>
    </xf>
    <xf numFmtId="4" fontId="8" fillId="4" borderId="0" xfId="0" applyNumberFormat="1" applyFont="1" applyFill="1" applyAlignment="1" applyProtection="1">
      <alignment vertical="center"/>
      <protection locked="0"/>
    </xf>
    <xf numFmtId="0" fontId="19" fillId="8" borderId="3" xfId="0" applyFont="1" applyFill="1" applyBorder="1" applyAlignment="1" applyProtection="1">
      <alignment horizontal="right" vertical="center"/>
      <protection locked="0"/>
    </xf>
    <xf numFmtId="2" fontId="19" fillId="8" borderId="3" xfId="0" applyNumberFormat="1" applyFont="1" applyFill="1" applyBorder="1" applyAlignment="1" applyProtection="1">
      <alignment horizontal="right" vertical="center"/>
      <protection locked="0"/>
    </xf>
    <xf numFmtId="4" fontId="9" fillId="4" borderId="0" xfId="0" applyNumberFormat="1" applyFont="1" applyFill="1" applyAlignment="1" applyProtection="1">
      <alignment horizontal="center" vertical="center" wrapText="1"/>
      <protection locked="0"/>
    </xf>
    <xf numFmtId="1" fontId="9" fillId="8" borderId="4" xfId="0" applyNumberFormat="1" applyFont="1" applyFill="1" applyBorder="1" applyAlignment="1" applyProtection="1">
      <alignment horizontal="center" vertical="center"/>
      <protection locked="0"/>
    </xf>
    <xf numFmtId="3" fontId="10" fillId="3" borderId="0" xfId="0" applyNumberFormat="1" applyFont="1" applyFill="1" applyAlignment="1" applyProtection="1">
      <alignment horizontal="center" vertical="center"/>
      <protection locked="0"/>
    </xf>
    <xf numFmtId="1" fontId="8" fillId="6" borderId="1" xfId="0" applyNumberFormat="1" applyFont="1" applyFill="1" applyBorder="1" applyAlignment="1" applyProtection="1">
      <alignment vertical="center" wrapText="1"/>
      <protection locked="0"/>
    </xf>
    <xf numFmtId="0" fontId="8" fillId="5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3" fontId="8" fillId="0" borderId="0" xfId="0" applyNumberFormat="1" applyFont="1" applyAlignment="1" applyProtection="1">
      <alignment horizontal="center" vertical="center" wrapText="1"/>
      <protection locked="0"/>
    </xf>
    <xf numFmtId="49" fontId="9" fillId="8" borderId="3" xfId="2" applyNumberFormat="1" applyFont="1" applyFill="1" applyBorder="1" applyAlignment="1" applyProtection="1">
      <alignment horizontal="center" vertical="center" wrapText="1"/>
    </xf>
    <xf numFmtId="0" fontId="8" fillId="6" borderId="1" xfId="2" quotePrefix="1" applyNumberFormat="1" applyFont="1" applyFill="1" applyBorder="1" applyAlignment="1" applyProtection="1">
      <alignment vertical="center" wrapText="1"/>
    </xf>
    <xf numFmtId="164" fontId="9" fillId="9" borderId="5" xfId="0" applyNumberFormat="1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1" xfId="2" quotePrefix="1" applyNumberFormat="1" applyFont="1" applyFill="1" applyBorder="1" applyAlignment="1" applyProtection="1">
      <alignment vertical="center" wrapText="1"/>
      <protection locked="0"/>
    </xf>
    <xf numFmtId="0" fontId="8" fillId="0" borderId="1" xfId="2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/>
    <xf numFmtId="0" fontId="0" fillId="0" borderId="0" xfId="0" applyAlignment="1">
      <alignment horizontal="left"/>
    </xf>
    <xf numFmtId="49" fontId="9" fillId="8" borderId="0" xfId="2" applyNumberFormat="1" applyFont="1" applyFill="1" applyBorder="1" applyAlignment="1" applyProtection="1">
      <alignment horizontal="left" vertical="top" wrapText="1"/>
      <protection locked="0"/>
    </xf>
    <xf numFmtId="2" fontId="19" fillId="8" borderId="0" xfId="0" applyNumberFormat="1" applyFont="1" applyFill="1" applyBorder="1" applyAlignment="1">
      <alignment horizontal="right" vertical="center"/>
    </xf>
    <xf numFmtId="0" fontId="6" fillId="8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" fontId="8" fillId="6" borderId="1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/>
    </xf>
    <xf numFmtId="164" fontId="9" fillId="9" borderId="5" xfId="0" applyNumberFormat="1" applyFont="1" applyFill="1" applyBorder="1" applyAlignment="1" applyProtection="1">
      <alignment horizontal="left" vertical="center"/>
      <protection locked="0"/>
    </xf>
    <xf numFmtId="0" fontId="18" fillId="0" borderId="12" xfId="4" applyFont="1" applyBorder="1" applyAlignment="1" applyProtection="1">
      <alignment vertical="center" wrapText="1"/>
    </xf>
    <xf numFmtId="0" fontId="18" fillId="0" borderId="1" xfId="4" applyFont="1" applyBorder="1" applyAlignment="1" applyProtection="1">
      <alignment vertical="center" wrapText="1"/>
    </xf>
    <xf numFmtId="0" fontId="0" fillId="0" borderId="0" xfId="0" applyFill="1"/>
    <xf numFmtId="0" fontId="17" fillId="0" borderId="20" xfId="0" applyNumberFormat="1" applyFont="1" applyFill="1" applyBorder="1" applyAlignment="1" applyProtection="1"/>
    <xf numFmtId="0" fontId="3" fillId="3" borderId="0" xfId="1" applyFont="1" applyFill="1" applyBorder="1" applyAlignment="1">
      <alignment horizontal="center" vertical="center"/>
    </xf>
    <xf numFmtId="0" fontId="0" fillId="0" borderId="0" xfId="0" applyFont="1"/>
    <xf numFmtId="0" fontId="29" fillId="0" borderId="0" xfId="0" applyFont="1"/>
    <xf numFmtId="0" fontId="0" fillId="0" borderId="0" xfId="0" applyFont="1" applyAlignment="1">
      <alignment wrapText="1"/>
    </xf>
    <xf numFmtId="0" fontId="30" fillId="0" borderId="0" xfId="0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9" fontId="0" fillId="0" borderId="0" xfId="0" applyNumberFormat="1"/>
    <xf numFmtId="0" fontId="29" fillId="0" borderId="0" xfId="0" applyFont="1" applyAlignment="1">
      <alignment horizontal="center"/>
    </xf>
    <xf numFmtId="0" fontId="0" fillId="0" borderId="13" xfId="0" applyBorder="1"/>
    <xf numFmtId="0" fontId="17" fillId="0" borderId="33" xfId="0" applyNumberFormat="1" applyFont="1" applyFill="1" applyBorder="1" applyAlignment="1" applyProtection="1">
      <alignment wrapText="1"/>
    </xf>
    <xf numFmtId="0" fontId="17" fillId="0" borderId="20" xfId="0" applyNumberFormat="1" applyFont="1" applyFill="1" applyBorder="1" applyAlignment="1" applyProtection="1">
      <alignment wrapText="1"/>
    </xf>
    <xf numFmtId="0" fontId="17" fillId="0" borderId="34" xfId="0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23" fillId="11" borderId="20" xfId="0" applyNumberFormat="1" applyFont="1" applyFill="1" applyBorder="1" applyAlignment="1" applyProtection="1">
      <alignment horizontal="left" vertical="center" wrapText="1"/>
    </xf>
    <xf numFmtId="0" fontId="25" fillId="0" borderId="20" xfId="0" applyNumberFormat="1" applyFont="1" applyFill="1" applyBorder="1" applyAlignment="1" applyProtection="1">
      <alignment horizontal="left" vertical="center" wrapText="1"/>
    </xf>
    <xf numFmtId="0" fontId="32" fillId="8" borderId="0" xfId="0" applyFont="1" applyFill="1" applyBorder="1" applyAlignment="1" applyProtection="1">
      <alignment vertical="center"/>
      <protection locked="0"/>
    </xf>
    <xf numFmtId="0" fontId="20" fillId="11" borderId="13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left" vertical="center" wrapText="1"/>
    </xf>
    <xf numFmtId="0" fontId="14" fillId="7" borderId="6" xfId="0" applyFont="1" applyFill="1" applyBorder="1" applyAlignment="1" applyProtection="1">
      <alignment horizontal="left"/>
    </xf>
    <xf numFmtId="0" fontId="14" fillId="7" borderId="10" xfId="0" applyFont="1" applyFill="1" applyBorder="1" applyAlignment="1" applyProtection="1">
      <alignment horizontal="left"/>
    </xf>
    <xf numFmtId="3" fontId="15" fillId="8" borderId="6" xfId="0" applyNumberFormat="1" applyFont="1" applyFill="1" applyBorder="1" applyAlignment="1" applyProtection="1">
      <alignment horizontal="left"/>
    </xf>
    <xf numFmtId="3" fontId="15" fillId="8" borderId="10" xfId="0" applyNumberFormat="1" applyFont="1" applyFill="1" applyBorder="1" applyAlignment="1" applyProtection="1">
      <alignment horizontal="left"/>
    </xf>
    <xf numFmtId="0" fontId="18" fillId="0" borderId="11" xfId="4" applyFont="1" applyBorder="1" applyAlignment="1" applyProtection="1">
      <alignment horizontal="left" vertical="center" wrapText="1"/>
    </xf>
    <xf numFmtId="0" fontId="18" fillId="0" borderId="2" xfId="4" applyFont="1" applyBorder="1" applyAlignment="1" applyProtection="1">
      <alignment horizontal="left" vertical="center" wrapText="1"/>
    </xf>
    <xf numFmtId="0" fontId="18" fillId="0" borderId="12" xfId="4" applyFont="1" applyBorder="1" applyAlignment="1" applyProtection="1">
      <alignment horizontal="left" vertical="center" wrapText="1"/>
    </xf>
    <xf numFmtId="3" fontId="11" fillId="0" borderId="6" xfId="0" applyNumberFormat="1" applyFont="1" applyBorder="1" applyAlignment="1" applyProtection="1">
      <alignment horizontal="left"/>
    </xf>
    <xf numFmtId="3" fontId="11" fillId="0" borderId="10" xfId="0" applyNumberFormat="1" applyFont="1" applyBorder="1" applyAlignment="1" applyProtection="1">
      <alignment horizontal="left"/>
    </xf>
    <xf numFmtId="0" fontId="6" fillId="8" borderId="0" xfId="0" applyFont="1" applyFill="1" applyBorder="1" applyAlignment="1" applyProtection="1">
      <alignment vertical="center"/>
    </xf>
    <xf numFmtId="0" fontId="7" fillId="8" borderId="0" xfId="0" applyFont="1" applyFill="1" applyBorder="1" applyAlignment="1">
      <alignment vertical="center"/>
    </xf>
    <xf numFmtId="0" fontId="0" fillId="8" borderId="0" xfId="0" applyFill="1" applyAlignment="1">
      <alignment vertical="center"/>
    </xf>
    <xf numFmtId="3" fontId="9" fillId="8" borderId="27" xfId="0" applyNumberFormat="1" applyFont="1" applyFill="1" applyBorder="1" applyAlignment="1" applyProtection="1">
      <alignment horizontal="center" vertical="center" wrapText="1"/>
      <protection locked="0"/>
    </xf>
    <xf numFmtId="3" fontId="9" fillId="8" borderId="28" xfId="0" applyNumberFormat="1" applyFont="1" applyFill="1" applyBorder="1" applyAlignment="1" applyProtection="1">
      <alignment horizontal="center" vertical="center" wrapText="1"/>
      <protection locked="0"/>
    </xf>
    <xf numFmtId="1" fontId="9" fillId="8" borderId="29" xfId="0" applyNumberFormat="1" applyFont="1" applyFill="1" applyBorder="1" applyAlignment="1" applyProtection="1">
      <alignment horizontal="center" vertical="center"/>
    </xf>
    <xf numFmtId="1" fontId="9" fillId="8" borderId="30" xfId="0" applyNumberFormat="1" applyFont="1" applyFill="1" applyBorder="1" applyAlignment="1" applyProtection="1">
      <alignment horizontal="center" vertical="center"/>
    </xf>
    <xf numFmtId="3" fontId="8" fillId="3" borderId="6" xfId="0" applyNumberFormat="1" applyFont="1" applyFill="1" applyBorder="1" applyAlignment="1" applyProtection="1">
      <alignment horizontal="center" vertical="center" wrapText="1"/>
    </xf>
    <xf numFmtId="3" fontId="8" fillId="3" borderId="10" xfId="0" applyNumberFormat="1" applyFont="1" applyFill="1" applyBorder="1" applyAlignment="1" applyProtection="1">
      <alignment horizontal="center" vertical="center" wrapText="1"/>
    </xf>
    <xf numFmtId="3" fontId="9" fillId="9" borderId="31" xfId="0" applyNumberFormat="1" applyFont="1" applyFill="1" applyBorder="1" applyAlignment="1" applyProtection="1">
      <alignment horizontal="center" vertical="center"/>
      <protection locked="0"/>
    </xf>
    <xf numFmtId="3" fontId="9" fillId="9" borderId="32" xfId="0" applyNumberFormat="1" applyFont="1" applyFill="1" applyBorder="1" applyAlignment="1" applyProtection="1">
      <alignment horizontal="center" vertical="center"/>
      <protection locked="0"/>
    </xf>
  </cellXfs>
  <cellStyles count="5">
    <cellStyle name="Comma" xfId="2" builtinId="3"/>
    <cellStyle name="Normal" xfId="0" builtinId="0"/>
    <cellStyle name="Normal 10" xfId="4"/>
    <cellStyle name="Percent" xfId="3" builtinId="5"/>
    <cellStyle name="Обычный 2" xfId="1"/>
  </cellStyles>
  <dxfs count="0"/>
  <tableStyles count="0" defaultTableStyle="TableStyleMedium2" defaultPivotStyle="PivotStyleLight16"/>
  <colors>
    <mruColors>
      <color rgb="FFFAB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%20Att4_Budget_work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тегорія витрат"/>
      <sheetName val="Лист11"/>
      <sheetName val="Дані про організацію"/>
      <sheetName val="Напрямки конкурса"/>
      <sheetName val="Лист1"/>
      <sheetName val="Додаток 3.0 Напрямки орг-ції"/>
      <sheetName val="К Q1"/>
      <sheetName val="К Q2"/>
      <sheetName val="К Q3"/>
      <sheetName val="К Q4"/>
      <sheetName val="К Q5"/>
      <sheetName val="К Q6"/>
      <sheetName val="К Q7"/>
      <sheetName val="К Q8"/>
      <sheetName val="B Q1"/>
      <sheetName val="B Q2"/>
      <sheetName val="B Q3"/>
      <sheetName val="B Q4"/>
      <sheetName val="B Q5"/>
      <sheetName val="B Q6"/>
      <sheetName val="B Q7"/>
      <sheetName val="B Q8"/>
      <sheetName val="BQ1R6"/>
      <sheetName val="BQ2R6"/>
      <sheetName val="BQ3R6 1"/>
      <sheetName val="BQ1R10"/>
      <sheetName val="BQ2R10"/>
      <sheetName val="BQ3R10 1"/>
      <sheetName val="Додаток 3.1 Бюджет загальний "/>
      <sheetName val="Додаток 3.1.1 Бюджет 2012 "/>
      <sheetName val="Додаток 3.1.2 Бюджет 2013 "/>
      <sheetName val="Раунд 6 и Раунд 10"/>
      <sheetName val="R10"/>
      <sheetName val="2013"/>
      <sheetName val="2012"/>
      <sheetName val="Бюджет 24"/>
      <sheetName val="Бюджет "/>
      <sheetName val="Деньги"/>
      <sheetName val="%"/>
      <sheetName val="Количество"/>
      <sheetName val="Додаток 3.2 РП_Бюджет детальний"/>
      <sheetName val="Додаток 3.3. Прогноз ТМЦ"/>
      <sheetName val="Додаток 3.4. Робочий план"/>
      <sheetName val="Налаштування"/>
      <sheetName val="Законы распределения"/>
      <sheetName val="Додаток 3._Бюджет_Адмін"/>
      <sheetName val="Додаток 3._Бюджет детальний ПР"/>
      <sheetName val="Категорія витрат в напрямках"/>
      <sheetName val="Сводная для рабочего плана"/>
      <sheetName val="Для персоналу проекту"/>
      <sheetName val="Додаток 3.Бюджет проекту"/>
      <sheetName val="Додаток 3.1 Бюджет проекту А "/>
      <sheetName val="Додаток 3.2 Бюджет проекту М"/>
      <sheetName val="Додаток 3.5. Прогноз ТМЦ"/>
      <sheetName val="Додаток 3. Бюджет проекту"/>
      <sheetName val="Програмний персонал проекту"/>
      <sheetName val="Функціонал в проекті"/>
      <sheetName val="ПОРІВНЯННЯ"/>
      <sheetName val="Закони"/>
      <sheetName val="Форма для договора М"/>
      <sheetName val="ЗЕЛЕНА ФОРМА (А)"/>
    </sheetNames>
    <sheetDataSet>
      <sheetData sheetId="0" refreshError="1">
        <row r="2">
          <cell r="A2" t="str">
            <v>01.Оплата праці</v>
          </cell>
        </row>
        <row r="3">
          <cell r="A3" t="str">
            <v>02.Технічна допомога</v>
          </cell>
        </row>
        <row r="4">
          <cell r="A4" t="str">
            <v>03.Тренінги</v>
          </cell>
        </row>
        <row r="5">
          <cell r="A5" t="str">
            <v>04.Товари та обладнання для сфери охорони здоров'я</v>
          </cell>
        </row>
        <row r="6">
          <cell r="A6" t="str">
            <v>05.Медикаменти та фармацевтична продукція</v>
          </cell>
        </row>
        <row r="7">
          <cell r="A7" t="str">
            <v>06.Витрати на забезпечення закупівель та поставок</v>
          </cell>
        </row>
        <row r="8">
          <cell r="A8" t="str">
            <v>07.Інфраструктура та інше обладнання</v>
          </cell>
        </row>
        <row r="9">
          <cell r="A9" t="str">
            <v>08.Видавничі та комунікаційні витрати</v>
          </cell>
        </row>
        <row r="10">
          <cell r="A10" t="str">
            <v>09.Моніторинг та оцінка</v>
          </cell>
        </row>
        <row r="11">
          <cell r="A11" t="str">
            <v>10.Допомога в життєзабезпеченні клієнтів/цільових груп населення</v>
          </cell>
        </row>
        <row r="12">
          <cell r="A12" t="str">
            <v>11.Планування та адміністрування</v>
          </cell>
        </row>
        <row r="13">
          <cell r="A13" t="str">
            <v>12.Витрати на утримання офісу</v>
          </cell>
        </row>
        <row r="14">
          <cell r="A14" t="str">
            <v>13.Не потребують фінансування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I1" t="str">
            <v xml:space="preserve">видатки за всіма категоріями витрат </v>
          </cell>
        </row>
        <row r="4">
          <cell r="A4">
            <v>0</v>
          </cell>
        </row>
        <row r="5">
          <cell r="A5">
            <v>0</v>
          </cell>
        </row>
        <row r="6">
          <cell r="A6">
            <v>0</v>
          </cell>
        </row>
        <row r="7">
          <cell r="A7">
            <v>0</v>
          </cell>
        </row>
        <row r="8">
          <cell r="A8">
            <v>0</v>
          </cell>
        </row>
        <row r="9">
          <cell r="A9">
            <v>0</v>
          </cell>
        </row>
        <row r="10">
          <cell r="A10">
            <v>0</v>
          </cell>
        </row>
        <row r="11">
          <cell r="A11">
            <v>0</v>
          </cell>
        </row>
        <row r="12">
          <cell r="A12">
            <v>0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</row>
        <row r="16">
          <cell r="A16">
            <v>0</v>
          </cell>
        </row>
        <row r="17">
          <cell r="A17">
            <v>0</v>
          </cell>
        </row>
        <row r="18">
          <cell r="A18">
            <v>0</v>
          </cell>
        </row>
        <row r="19">
          <cell r="A19">
            <v>0</v>
          </cell>
        </row>
        <row r="20">
          <cell r="A20">
            <v>0</v>
          </cell>
        </row>
        <row r="21">
          <cell r="A21">
            <v>0</v>
          </cell>
        </row>
        <row r="22">
          <cell r="A22">
            <v>0</v>
          </cell>
        </row>
        <row r="23">
          <cell r="A23">
            <v>0</v>
          </cell>
        </row>
        <row r="24">
          <cell r="A24">
            <v>0</v>
          </cell>
        </row>
        <row r="25">
          <cell r="A25">
            <v>0</v>
          </cell>
        </row>
        <row r="26">
          <cell r="A26">
            <v>0</v>
          </cell>
        </row>
        <row r="27">
          <cell r="A27">
            <v>0</v>
          </cell>
        </row>
        <row r="28">
          <cell r="A28">
            <v>0</v>
          </cell>
        </row>
        <row r="29">
          <cell r="A29">
            <v>0</v>
          </cell>
        </row>
        <row r="30">
          <cell r="A30">
            <v>0</v>
          </cell>
        </row>
        <row r="31">
          <cell r="A31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>
        <row r="4">
          <cell r="A4">
            <v>1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opLeftCell="A46" workbookViewId="0">
      <selection activeCell="A6" sqref="A6:A55"/>
    </sheetView>
  </sheetViews>
  <sheetFormatPr defaultRowHeight="15" x14ac:dyDescent="0.25"/>
  <cols>
    <col min="1" max="1" width="94.140625" style="54" customWidth="1"/>
    <col min="2" max="5" width="5.28515625" style="53" customWidth="1"/>
    <col min="6" max="6" width="29.42578125" style="53" customWidth="1"/>
    <col min="7" max="7" width="23.42578125" style="53" customWidth="1"/>
    <col min="8" max="8" width="17.28515625" style="53" customWidth="1"/>
    <col min="10" max="10" width="74" customWidth="1"/>
    <col min="11" max="16384" width="9.140625" style="53"/>
  </cols>
  <sheetData>
    <row r="1" spans="1:10" ht="15.75" x14ac:dyDescent="0.25">
      <c r="A1" s="55" t="s">
        <v>92</v>
      </c>
    </row>
    <row r="2" spans="1:10" ht="15.75" x14ac:dyDescent="0.25">
      <c r="A2" s="55" t="s">
        <v>93</v>
      </c>
    </row>
    <row r="3" spans="1:10" ht="15.75" x14ac:dyDescent="0.25">
      <c r="A3" s="55"/>
    </row>
    <row r="4" spans="1:10" ht="15.75" thickBot="1" x14ac:dyDescent="0.3"/>
    <row r="5" spans="1:10" s="76" customFormat="1" ht="15.75" thickBot="1" x14ac:dyDescent="0.3">
      <c r="A5" s="72" t="s">
        <v>57</v>
      </c>
      <c r="B5" s="73" t="s">
        <v>5</v>
      </c>
      <c r="C5" s="74" t="s">
        <v>6</v>
      </c>
      <c r="D5" s="74" t="s">
        <v>7</v>
      </c>
      <c r="E5" s="75" t="s">
        <v>8</v>
      </c>
      <c r="F5" s="75" t="s">
        <v>94</v>
      </c>
      <c r="G5" s="82" t="s">
        <v>96</v>
      </c>
      <c r="H5" s="82" t="s">
        <v>95</v>
      </c>
      <c r="I5"/>
      <c r="J5"/>
    </row>
    <row r="6" spans="1:10" x14ac:dyDescent="0.25">
      <c r="A6" s="57" t="s">
        <v>58</v>
      </c>
      <c r="B6" s="59"/>
      <c r="C6" s="58"/>
      <c r="D6" s="58"/>
      <c r="E6" s="58"/>
      <c r="F6" s="135"/>
      <c r="G6" s="77"/>
      <c r="H6" s="77"/>
    </row>
    <row r="7" spans="1:10" x14ac:dyDescent="0.25">
      <c r="A7" s="60" t="s">
        <v>59</v>
      </c>
      <c r="B7" s="59"/>
      <c r="C7" s="58"/>
      <c r="D7" s="58"/>
      <c r="E7" s="58"/>
      <c r="F7" s="135"/>
      <c r="G7" s="78"/>
      <c r="H7" s="78"/>
    </row>
    <row r="8" spans="1:10" ht="25.5" x14ac:dyDescent="0.25">
      <c r="A8" s="61" t="s">
        <v>60</v>
      </c>
      <c r="B8" s="59"/>
      <c r="C8" s="58"/>
      <c r="D8" s="58"/>
      <c r="E8" s="58"/>
      <c r="F8" s="135"/>
      <c r="G8" s="78"/>
      <c r="H8" s="78"/>
    </row>
    <row r="9" spans="1:10" x14ac:dyDescent="0.25">
      <c r="A9" s="61" t="s">
        <v>61</v>
      </c>
      <c r="B9" s="59"/>
      <c r="C9" s="58"/>
      <c r="D9" s="58"/>
      <c r="E9" s="58"/>
      <c r="F9" s="135"/>
      <c r="G9" s="78"/>
      <c r="H9" s="78"/>
    </row>
    <row r="10" spans="1:10" ht="17.25" customHeight="1" x14ac:dyDescent="0.25">
      <c r="A10" s="62" t="s">
        <v>64</v>
      </c>
      <c r="B10" s="59"/>
      <c r="C10" s="58"/>
      <c r="D10" s="58" t="s">
        <v>23</v>
      </c>
      <c r="E10" s="58"/>
      <c r="F10" s="135" t="s">
        <v>69</v>
      </c>
      <c r="G10" s="78" t="s">
        <v>97</v>
      </c>
      <c r="H10" s="78"/>
    </row>
    <row r="11" spans="1:10" ht="29.25" customHeight="1" x14ac:dyDescent="0.25">
      <c r="A11" s="61" t="s">
        <v>66</v>
      </c>
      <c r="B11" s="59" t="s">
        <v>23</v>
      </c>
      <c r="C11" s="58"/>
      <c r="D11" s="58"/>
      <c r="E11" s="58"/>
      <c r="F11" s="135" t="s">
        <v>69</v>
      </c>
      <c r="G11" s="78" t="s">
        <v>97</v>
      </c>
      <c r="H11" s="78"/>
    </row>
    <row r="12" spans="1:10" ht="17.25" customHeight="1" x14ac:dyDescent="0.25">
      <c r="A12" s="61" t="s">
        <v>63</v>
      </c>
      <c r="B12" s="59" t="s">
        <v>23</v>
      </c>
      <c r="C12" s="58" t="s">
        <v>23</v>
      </c>
      <c r="D12" s="58" t="s">
        <v>23</v>
      </c>
      <c r="E12" s="58" t="s">
        <v>23</v>
      </c>
      <c r="F12" s="135" t="s">
        <v>69</v>
      </c>
      <c r="G12" s="78"/>
      <c r="H12" s="124"/>
    </row>
    <row r="13" spans="1:10" ht="18" customHeight="1" x14ac:dyDescent="0.25">
      <c r="A13" s="61" t="s">
        <v>65</v>
      </c>
      <c r="B13" s="59"/>
      <c r="C13" s="58"/>
      <c r="D13" s="58" t="s">
        <v>23</v>
      </c>
      <c r="E13" s="58"/>
      <c r="F13" s="135" t="s">
        <v>69</v>
      </c>
      <c r="G13" s="78" t="s">
        <v>97</v>
      </c>
      <c r="H13" s="124"/>
    </row>
    <row r="14" spans="1:10" x14ac:dyDescent="0.25">
      <c r="A14" s="61" t="s">
        <v>62</v>
      </c>
      <c r="B14" s="59"/>
      <c r="C14" s="58"/>
      <c r="D14" s="58"/>
      <c r="E14" s="58"/>
      <c r="F14" s="135"/>
      <c r="G14" s="124"/>
      <c r="H14" s="124"/>
    </row>
    <row r="15" spans="1:10" ht="42" customHeight="1" x14ac:dyDescent="0.25">
      <c r="A15" s="61" t="s">
        <v>70</v>
      </c>
      <c r="B15" s="59" t="s">
        <v>23</v>
      </c>
      <c r="C15" s="58" t="s">
        <v>23</v>
      </c>
      <c r="D15" s="58"/>
      <c r="E15" s="58"/>
      <c r="F15" s="135" t="s">
        <v>68</v>
      </c>
      <c r="G15" s="136" t="s">
        <v>98</v>
      </c>
      <c r="H15" s="136"/>
    </row>
    <row r="16" spans="1:10" ht="25.5" x14ac:dyDescent="0.25">
      <c r="A16" s="61" t="s">
        <v>143</v>
      </c>
      <c r="B16" s="59"/>
      <c r="C16" s="58"/>
      <c r="D16" s="58"/>
      <c r="E16" s="58"/>
      <c r="F16" s="135"/>
      <c r="G16" s="124"/>
      <c r="H16" s="124"/>
    </row>
    <row r="17" spans="1:10" ht="51.75" x14ac:dyDescent="0.25">
      <c r="A17" s="61" t="s">
        <v>144</v>
      </c>
      <c r="B17" s="59" t="s">
        <v>23</v>
      </c>
      <c r="C17" s="58" t="s">
        <v>23</v>
      </c>
      <c r="D17" s="58" t="s">
        <v>23</v>
      </c>
      <c r="E17" s="58"/>
      <c r="F17" s="135"/>
      <c r="G17" s="136" t="s">
        <v>99</v>
      </c>
      <c r="H17" s="124"/>
    </row>
    <row r="18" spans="1:10" x14ac:dyDescent="0.25">
      <c r="A18" s="63"/>
      <c r="B18" s="59"/>
      <c r="C18" s="58"/>
      <c r="D18" s="58"/>
      <c r="E18" s="58"/>
      <c r="F18" s="135"/>
      <c r="G18" s="78"/>
      <c r="H18" s="78"/>
    </row>
    <row r="19" spans="1:10" x14ac:dyDescent="0.25">
      <c r="A19" s="60" t="s">
        <v>71</v>
      </c>
      <c r="B19" s="59"/>
      <c r="C19" s="58"/>
      <c r="D19" s="58"/>
      <c r="E19" s="58"/>
      <c r="F19" s="135"/>
      <c r="G19" s="78"/>
      <c r="H19" s="78"/>
    </row>
    <row r="20" spans="1:10" ht="25.5" x14ac:dyDescent="0.25">
      <c r="A20" s="61" t="s">
        <v>145</v>
      </c>
      <c r="B20" s="59"/>
      <c r="C20" s="58"/>
      <c r="D20" s="58"/>
      <c r="E20" s="58" t="s">
        <v>23</v>
      </c>
      <c r="F20" s="135"/>
      <c r="G20" s="78"/>
      <c r="H20" s="78"/>
    </row>
    <row r="21" spans="1:10" x14ac:dyDescent="0.25">
      <c r="A21" s="62" t="s">
        <v>146</v>
      </c>
      <c r="B21" s="59" t="s">
        <v>23</v>
      </c>
      <c r="C21" s="58"/>
      <c r="D21" s="58"/>
      <c r="E21" s="58"/>
      <c r="F21" s="135"/>
      <c r="G21" s="78"/>
      <c r="H21" s="78"/>
    </row>
    <row r="22" spans="1:10" x14ac:dyDescent="0.25">
      <c r="A22" s="63"/>
      <c r="B22" s="59"/>
      <c r="C22" s="58"/>
      <c r="D22" s="58"/>
      <c r="E22" s="58"/>
      <c r="F22" s="135"/>
      <c r="G22" s="80"/>
      <c r="H22" s="80"/>
    </row>
    <row r="23" spans="1:10" s="64" customFormat="1" ht="25.5" x14ac:dyDescent="0.25">
      <c r="A23" s="139" t="s">
        <v>72</v>
      </c>
      <c r="B23" s="59"/>
      <c r="C23" s="58"/>
      <c r="D23" s="58"/>
      <c r="E23" s="58"/>
      <c r="F23" s="135"/>
      <c r="G23" s="78"/>
      <c r="H23" s="78"/>
      <c r="I23"/>
      <c r="J23"/>
    </row>
    <row r="24" spans="1:10" ht="24.75" customHeight="1" x14ac:dyDescent="0.25">
      <c r="A24" s="62" t="s">
        <v>73</v>
      </c>
      <c r="B24" s="59" t="s">
        <v>23</v>
      </c>
      <c r="C24" s="58" t="s">
        <v>23</v>
      </c>
      <c r="D24" s="58" t="s">
        <v>23</v>
      </c>
      <c r="E24" s="58" t="s">
        <v>23</v>
      </c>
      <c r="F24" s="135" t="s">
        <v>69</v>
      </c>
      <c r="G24" s="78"/>
      <c r="H24" s="78"/>
    </row>
    <row r="25" spans="1:10" ht="23.25" customHeight="1" x14ac:dyDescent="0.25">
      <c r="A25" s="62" t="s">
        <v>147</v>
      </c>
      <c r="B25" s="59" t="s">
        <v>23</v>
      </c>
      <c r="C25" s="58" t="s">
        <v>23</v>
      </c>
      <c r="D25" s="58" t="s">
        <v>23</v>
      </c>
      <c r="E25" s="58" t="s">
        <v>23</v>
      </c>
      <c r="F25" s="135" t="s">
        <v>69</v>
      </c>
      <c r="G25" s="78"/>
      <c r="H25" s="78"/>
    </row>
    <row r="26" spans="1:10" x14ac:dyDescent="0.25">
      <c r="A26" s="63"/>
      <c r="B26" s="59"/>
      <c r="C26" s="58"/>
      <c r="D26" s="58"/>
      <c r="E26" s="58"/>
      <c r="F26" s="135"/>
      <c r="G26" s="78"/>
      <c r="H26" s="78"/>
    </row>
    <row r="27" spans="1:10" x14ac:dyDescent="0.25">
      <c r="A27" s="57" t="s">
        <v>74</v>
      </c>
      <c r="B27" s="59"/>
      <c r="C27" s="58"/>
      <c r="D27" s="58"/>
      <c r="E27" s="58"/>
      <c r="F27" s="135"/>
      <c r="G27" s="78"/>
      <c r="H27" s="78"/>
    </row>
    <row r="28" spans="1:10" ht="30" x14ac:dyDescent="0.25">
      <c r="A28" s="140" t="s">
        <v>75</v>
      </c>
      <c r="B28" s="59"/>
      <c r="C28" s="58"/>
      <c r="D28" s="58"/>
      <c r="E28" s="58"/>
      <c r="F28" s="135"/>
      <c r="G28" s="78"/>
      <c r="H28" s="78"/>
    </row>
    <row r="29" spans="1:10" x14ac:dyDescent="0.25">
      <c r="A29" s="66"/>
      <c r="B29" s="59"/>
      <c r="C29" s="58"/>
      <c r="D29" s="58"/>
      <c r="E29" s="58"/>
      <c r="F29" s="135"/>
      <c r="G29" s="78"/>
      <c r="H29" s="78"/>
    </row>
    <row r="30" spans="1:10" x14ac:dyDescent="0.25">
      <c r="A30" s="65" t="s">
        <v>76</v>
      </c>
      <c r="B30" s="59"/>
      <c r="C30" s="58"/>
      <c r="D30" s="58"/>
      <c r="E30" s="58"/>
      <c r="F30" s="135"/>
      <c r="G30" s="78"/>
      <c r="H30" s="78"/>
    </row>
    <row r="31" spans="1:10" ht="25.5" x14ac:dyDescent="0.25">
      <c r="A31" s="62" t="s">
        <v>77</v>
      </c>
      <c r="B31" s="59"/>
      <c r="C31" s="58"/>
      <c r="D31" s="58"/>
      <c r="E31" s="58"/>
      <c r="F31" s="135"/>
      <c r="G31" s="78"/>
      <c r="H31" s="78"/>
    </row>
    <row r="32" spans="1:10" x14ac:dyDescent="0.25">
      <c r="A32" s="62" t="s">
        <v>78</v>
      </c>
      <c r="B32" s="59"/>
      <c r="C32" s="58"/>
      <c r="D32" s="58"/>
      <c r="E32" s="58"/>
      <c r="F32" s="135"/>
      <c r="G32" s="78"/>
      <c r="H32" s="78"/>
    </row>
    <row r="33" spans="1:15" ht="25.5" x14ac:dyDescent="0.25">
      <c r="A33" s="61" t="s">
        <v>148</v>
      </c>
      <c r="B33" s="59"/>
      <c r="C33" s="58"/>
      <c r="D33" s="58"/>
      <c r="E33" s="58"/>
      <c r="F33" s="135"/>
      <c r="G33" s="79"/>
      <c r="H33" s="79"/>
    </row>
    <row r="34" spans="1:15" x14ac:dyDescent="0.25">
      <c r="A34" s="63"/>
      <c r="B34" s="59"/>
      <c r="C34" s="58"/>
      <c r="D34" s="58"/>
      <c r="E34" s="58"/>
      <c r="F34" s="135"/>
      <c r="G34" s="78"/>
      <c r="H34" s="78"/>
    </row>
    <row r="35" spans="1:15" x14ac:dyDescent="0.25">
      <c r="A35" s="57" t="s">
        <v>79</v>
      </c>
      <c r="B35" s="59"/>
      <c r="C35" s="58"/>
      <c r="D35" s="58"/>
      <c r="E35" s="58"/>
      <c r="F35" s="135"/>
      <c r="G35" s="78"/>
      <c r="H35" s="78"/>
    </row>
    <row r="36" spans="1:15" x14ac:dyDescent="0.25">
      <c r="A36" s="65" t="s">
        <v>80</v>
      </c>
      <c r="B36" s="59"/>
      <c r="C36" s="58"/>
      <c r="D36" s="58"/>
      <c r="E36" s="58"/>
      <c r="F36" s="135"/>
      <c r="G36" s="78"/>
      <c r="H36" s="78"/>
    </row>
    <row r="37" spans="1:15" ht="26.25" x14ac:dyDescent="0.25">
      <c r="A37" s="62" t="s">
        <v>81</v>
      </c>
      <c r="B37" s="59"/>
      <c r="C37" s="58" t="s">
        <v>23</v>
      </c>
      <c r="D37" s="58"/>
      <c r="E37" s="58"/>
      <c r="F37" s="135" t="s">
        <v>69</v>
      </c>
      <c r="G37" s="78" t="s">
        <v>97</v>
      </c>
      <c r="H37" s="78"/>
    </row>
    <row r="38" spans="1:15" ht="26.25" x14ac:dyDescent="0.25">
      <c r="A38" s="62" t="s">
        <v>82</v>
      </c>
      <c r="B38" s="59"/>
      <c r="C38" s="58"/>
      <c r="D38" s="58" t="s">
        <v>23</v>
      </c>
      <c r="E38" s="58"/>
      <c r="F38" s="135" t="s">
        <v>69</v>
      </c>
      <c r="G38" s="78"/>
      <c r="H38" s="78"/>
    </row>
    <row r="39" spans="1:15" x14ac:dyDescent="0.25">
      <c r="A39" s="67"/>
      <c r="B39" s="59"/>
      <c r="C39" s="58"/>
      <c r="D39" s="58"/>
      <c r="E39" s="58"/>
      <c r="F39" s="135"/>
      <c r="G39" s="78"/>
      <c r="H39" s="78"/>
      <c r="K39" s="56"/>
      <c r="L39" s="56"/>
      <c r="M39" s="56"/>
      <c r="N39" s="56"/>
      <c r="O39" s="56"/>
    </row>
    <row r="40" spans="1:15" x14ac:dyDescent="0.25">
      <c r="A40" s="65" t="s">
        <v>83</v>
      </c>
      <c r="B40" s="59"/>
      <c r="C40" s="58"/>
      <c r="D40" s="58"/>
      <c r="E40" s="58"/>
      <c r="F40" s="135"/>
      <c r="G40" s="78"/>
      <c r="H40" s="78"/>
      <c r="K40" s="56"/>
      <c r="L40" s="56"/>
      <c r="M40" s="56"/>
      <c r="N40" s="56"/>
      <c r="O40" s="56"/>
    </row>
    <row r="41" spans="1:15" ht="22.5" customHeight="1" x14ac:dyDescent="0.25">
      <c r="A41" s="62" t="s">
        <v>84</v>
      </c>
      <c r="B41" s="59"/>
      <c r="C41" s="58"/>
      <c r="D41" s="58" t="s">
        <v>23</v>
      </c>
      <c r="E41" s="58"/>
      <c r="F41" s="135" t="s">
        <v>69</v>
      </c>
      <c r="G41" s="78" t="s">
        <v>97</v>
      </c>
      <c r="H41" s="78"/>
    </row>
    <row r="42" spans="1:15" ht="26.25" x14ac:dyDescent="0.25">
      <c r="A42" s="62" t="s">
        <v>85</v>
      </c>
      <c r="B42" s="59"/>
      <c r="C42" s="58" t="s">
        <v>23</v>
      </c>
      <c r="D42" s="58"/>
      <c r="E42" s="58" t="s">
        <v>23</v>
      </c>
      <c r="F42" s="135" t="s">
        <v>69</v>
      </c>
      <c r="G42" s="78"/>
      <c r="H42" s="78"/>
    </row>
    <row r="43" spans="1:15" x14ac:dyDescent="0.25">
      <c r="A43" s="67"/>
      <c r="B43" s="59"/>
      <c r="C43" s="58"/>
      <c r="D43" s="58"/>
      <c r="E43" s="58"/>
      <c r="F43" s="135"/>
      <c r="G43" s="78"/>
      <c r="H43" s="78"/>
      <c r="K43" s="56"/>
      <c r="L43" s="56"/>
      <c r="M43" s="56"/>
      <c r="N43" s="56"/>
      <c r="O43" s="56"/>
    </row>
    <row r="44" spans="1:15" x14ac:dyDescent="0.25">
      <c r="A44" s="65" t="s">
        <v>86</v>
      </c>
      <c r="B44" s="59"/>
      <c r="C44" s="58"/>
      <c r="D44" s="58"/>
      <c r="E44" s="58"/>
      <c r="F44" s="135"/>
      <c r="G44" s="78"/>
      <c r="H44" s="78"/>
      <c r="K44" s="56"/>
      <c r="L44" s="56"/>
      <c r="M44" s="56"/>
      <c r="N44" s="56"/>
      <c r="O44" s="56"/>
    </row>
    <row r="45" spans="1:15" ht="26.25" x14ac:dyDescent="0.25">
      <c r="A45" s="62" t="s">
        <v>149</v>
      </c>
      <c r="B45" s="59" t="s">
        <v>23</v>
      </c>
      <c r="C45" s="58" t="s">
        <v>23</v>
      </c>
      <c r="D45" s="58" t="s">
        <v>23</v>
      </c>
      <c r="E45" s="58" t="s">
        <v>23</v>
      </c>
      <c r="F45" s="135" t="s">
        <v>69</v>
      </c>
      <c r="G45" s="78"/>
      <c r="H45" s="78"/>
    </row>
    <row r="46" spans="1:15" ht="26.25" x14ac:dyDescent="0.25">
      <c r="A46" s="61" t="s">
        <v>87</v>
      </c>
      <c r="B46" s="59" t="s">
        <v>23</v>
      </c>
      <c r="C46" s="58"/>
      <c r="D46" s="58"/>
      <c r="E46" s="58" t="s">
        <v>23</v>
      </c>
      <c r="F46" s="135" t="s">
        <v>69</v>
      </c>
      <c r="G46" s="78"/>
      <c r="H46" s="78"/>
    </row>
    <row r="47" spans="1:15" x14ac:dyDescent="0.25">
      <c r="A47" s="67"/>
      <c r="B47" s="59"/>
      <c r="C47" s="58"/>
      <c r="D47" s="58"/>
      <c r="E47" s="58"/>
      <c r="F47" s="135"/>
      <c r="G47" s="78"/>
      <c r="H47" s="78"/>
      <c r="K47" s="56"/>
      <c r="L47" s="56"/>
      <c r="M47" s="56"/>
      <c r="N47" s="56"/>
      <c r="O47" s="56"/>
    </row>
    <row r="48" spans="1:15" x14ac:dyDescent="0.25">
      <c r="A48" s="65" t="s">
        <v>88</v>
      </c>
      <c r="B48" s="59"/>
      <c r="C48" s="58"/>
      <c r="D48" s="58"/>
      <c r="E48" s="58"/>
      <c r="F48" s="135"/>
      <c r="G48" s="78"/>
      <c r="H48" s="78"/>
      <c r="K48" s="56"/>
      <c r="L48" s="56"/>
      <c r="M48" s="56"/>
      <c r="N48" s="56"/>
      <c r="O48" s="56"/>
    </row>
    <row r="49" spans="1:15" ht="25.5" x14ac:dyDescent="0.25">
      <c r="A49" s="62" t="s">
        <v>89</v>
      </c>
      <c r="B49" s="59"/>
      <c r="C49" s="58"/>
      <c r="D49" s="58"/>
      <c r="E49" s="58"/>
      <c r="F49" s="135"/>
      <c r="G49" s="78"/>
      <c r="H49" s="78"/>
    </row>
    <row r="50" spans="1:15" x14ac:dyDescent="0.25">
      <c r="A50" s="61" t="s">
        <v>90</v>
      </c>
      <c r="B50" s="59"/>
      <c r="C50" s="58"/>
      <c r="D50" s="58"/>
      <c r="E50" s="58"/>
      <c r="F50" s="135"/>
      <c r="G50" s="78"/>
      <c r="H50" s="78"/>
    </row>
    <row r="51" spans="1:15" x14ac:dyDescent="0.25">
      <c r="A51" s="67"/>
      <c r="B51" s="59"/>
      <c r="C51" s="58"/>
      <c r="D51" s="58"/>
      <c r="E51" s="58"/>
      <c r="F51" s="135"/>
      <c r="G51" s="78"/>
      <c r="H51" s="78"/>
      <c r="K51" s="56"/>
      <c r="L51" s="56"/>
      <c r="M51" s="56"/>
      <c r="N51" s="56"/>
      <c r="O51" s="56"/>
    </row>
    <row r="52" spans="1:15" x14ac:dyDescent="0.25">
      <c r="A52" s="65" t="s">
        <v>150</v>
      </c>
      <c r="B52" s="59"/>
      <c r="C52" s="58"/>
      <c r="D52" s="58"/>
      <c r="E52" s="58"/>
      <c r="F52" s="135"/>
      <c r="G52" s="78"/>
      <c r="H52" s="78"/>
      <c r="K52" s="56"/>
      <c r="L52" s="56"/>
      <c r="M52" s="56"/>
      <c r="N52" s="56"/>
      <c r="O52" s="56"/>
    </row>
    <row r="53" spans="1:15" ht="26.25" x14ac:dyDescent="0.25">
      <c r="A53" s="61" t="s">
        <v>151</v>
      </c>
      <c r="B53" s="59" t="s">
        <v>23</v>
      </c>
      <c r="C53" s="58"/>
      <c r="D53" s="58"/>
      <c r="E53" s="58"/>
      <c r="F53" s="135" t="s">
        <v>69</v>
      </c>
      <c r="G53" s="78" t="s">
        <v>97</v>
      </c>
      <c r="H53" s="78"/>
    </row>
    <row r="54" spans="1:15" ht="26.25" x14ac:dyDescent="0.25">
      <c r="A54" s="62" t="s">
        <v>91</v>
      </c>
      <c r="B54" s="59"/>
      <c r="C54" s="58" t="s">
        <v>23</v>
      </c>
      <c r="D54" s="58"/>
      <c r="E54" s="58"/>
      <c r="F54" s="135" t="s">
        <v>69</v>
      </c>
      <c r="G54" s="78"/>
      <c r="H54" s="78"/>
    </row>
    <row r="55" spans="1:15" ht="25.5" x14ac:dyDescent="0.25">
      <c r="A55" s="62" t="s">
        <v>152</v>
      </c>
      <c r="B55" s="59"/>
      <c r="C55" s="58"/>
      <c r="D55" s="58"/>
      <c r="E55" s="58"/>
      <c r="F55" s="136"/>
      <c r="G55" s="78"/>
      <c r="H55" s="78"/>
    </row>
    <row r="56" spans="1:15" ht="15.75" thickBot="1" x14ac:dyDescent="0.3">
      <c r="A56" s="68"/>
      <c r="B56" s="71"/>
      <c r="C56" s="69"/>
      <c r="D56" s="69"/>
      <c r="E56" s="70"/>
      <c r="F56" s="137"/>
      <c r="G56" s="81"/>
      <c r="H56" s="81"/>
    </row>
  </sheetData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Списки!$B$13</xm:f>
          </x14:formula1>
          <xm:sqref>B6:E55</xm:sqref>
        </x14:dataValidation>
        <x14:dataValidation type="list" allowBlank="1" showInputMessage="1" showErrorMessage="1">
          <x14:formula1>
            <xm:f>Списки!$B$33:$B$35</xm:f>
          </x14:formula1>
          <xm:sqref>F6:F56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abSelected="1" workbookViewId="0">
      <selection activeCell="B21" sqref="B21"/>
    </sheetView>
  </sheetViews>
  <sheetFormatPr defaultColWidth="11.85546875" defaultRowHeight="12.75" x14ac:dyDescent="0.2"/>
  <cols>
    <col min="1" max="1" width="19.7109375" style="16" customWidth="1"/>
    <col min="2" max="2" width="53.42578125" style="16" customWidth="1"/>
    <col min="3" max="3" width="25.42578125" style="16" customWidth="1"/>
    <col min="4" max="16384" width="11.85546875" style="16"/>
  </cols>
  <sheetData>
    <row r="1" spans="1:28" s="19" customFormat="1" ht="18" x14ac:dyDescent="0.25">
      <c r="A1" s="19" t="s">
        <v>100</v>
      </c>
      <c r="D1" s="16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s="19" customFormat="1" ht="18" x14ac:dyDescent="0.25"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8" s="18" customFormat="1" ht="15.75" x14ac:dyDescent="0.2">
      <c r="A3" s="37" t="s">
        <v>101</v>
      </c>
      <c r="B3" s="37"/>
      <c r="C3" s="3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8" s="23" customFormat="1" x14ac:dyDescent="0.2">
      <c r="A4" s="144" t="s">
        <v>102</v>
      </c>
      <c r="B4" s="145"/>
      <c r="C4" s="41" t="s">
        <v>103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8" s="18" customFormat="1" x14ac:dyDescent="0.2">
      <c r="A5" s="151" t="str">
        <f>Списки!B5</f>
        <v>1.0 Людские ресурсы</v>
      </c>
      <c r="B5" s="152"/>
      <c r="C5" s="42">
        <f>SUMIF('C. Детальный бюджет - Програм.'!$E$6:$E$1000,'B. Суммарный бюджет'!A5,'C. Детальный бюджет - Програм.'!$J$6:$J$1000)+SUMIF('D. Детальный бюджет - Адм.'!$E$6:$E$998,'B. Суммарный бюджет'!A5,'D. Детальный бюджет - Адм.'!$K$6:$K$998)</f>
        <v>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8" s="18" customFormat="1" x14ac:dyDescent="0.2">
      <c r="A6" s="151" t="str">
        <f>Списки!B6</f>
        <v>2.0 Путевые расходы</v>
      </c>
      <c r="B6" s="152"/>
      <c r="C6" s="42">
        <f>SUMIF('C. Детальный бюджет - Програм.'!$E$6:$E$1000,'B. Суммарный бюджет'!A6,'C. Детальный бюджет - Програм.'!$J$6:$J$1000)+SUMIF('D. Детальный бюджет - Адм.'!$E$6:$E$998,'B. Суммарный бюджет'!A6,'D. Детальный бюджет - Адм.'!$K$6:$K$998)</f>
        <v>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8" s="18" customFormat="1" x14ac:dyDescent="0.2">
      <c r="A7" s="151" t="str">
        <f>Списки!B7</f>
        <v>3.0 Услуги внешних специалистов</v>
      </c>
      <c r="B7" s="152"/>
      <c r="C7" s="42">
        <f>SUMIF('C. Детальный бюджет - Програм.'!$E$6:$E$1000,'B. Суммарный бюджет'!A7,'C. Детальный бюджет - Програм.'!$J$6:$J$1000)+SUMIF('D. Детальный бюджет - Адм.'!$E$6:$E$998,'B. Суммарный бюджет'!A7,'D. Детальный бюджет - Адм.'!$K$6:$K$998)</f>
        <v>0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8" s="18" customFormat="1" ht="12" customHeight="1" x14ac:dyDescent="0.2">
      <c r="A8" s="151" t="str">
        <f>Списки!B8</f>
        <v>8.0 Инфраструктура</v>
      </c>
      <c r="B8" s="152"/>
      <c r="C8" s="42">
        <f>SUMIF('C. Детальный бюджет - Програм.'!$E$6:$E$1000,'B. Суммарный бюджет'!A8,'C. Детальный бюджет - Програм.'!$J$6:$J$1000)+SUMIF('D. Детальный бюджет - Адм.'!$E$6:$E$998,'B. Суммарный бюджет'!A8,'D. Детальный бюджет - Адм.'!$K$6:$K$998)</f>
        <v>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8" s="18" customFormat="1" ht="14.25" customHeight="1" x14ac:dyDescent="0.2">
      <c r="A9" s="151" t="str">
        <f>Списки!B9</f>
        <v>9.0 Оборудование немедицинского назначения</v>
      </c>
      <c r="B9" s="152"/>
      <c r="C9" s="42">
        <f>SUMIF('C. Детальный бюджет - Програм.'!$E$6:$E$1000,'B. Суммарный бюджет'!A9,'C. Детальный бюджет - Програм.'!$J$6:$J$1000)+SUMIF('D. Детальный бюджет - Адм.'!$E$6:$E$998,'B. Суммарный бюджет'!A9,'D. Детальный бюджет - Адм.'!$K$6:$K$998)</f>
        <v>0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8" s="18" customFormat="1" x14ac:dyDescent="0.2">
      <c r="A10" s="151" t="str">
        <f>Списки!B10</f>
        <v>10.0 Коммуникационные материалы и публикации</v>
      </c>
      <c r="B10" s="152"/>
      <c r="C10" s="42">
        <f>SUMIF('C. Детальный бюджет - Програм.'!$E$6:$E$1000,'B. Суммарный бюджет'!A10,'C. Детальный бюджет - Програм.'!$J$6:$J$1000)+SUMIF('D. Детальный бюджет - Адм.'!$E$6:$E$998,'B. Суммарный бюджет'!A10,'D. Детальный бюджет - Адм.'!$K$6:$K$998)</f>
        <v>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8" s="18" customFormat="1" ht="14.25" customHeight="1" x14ac:dyDescent="0.2">
      <c r="A11" s="151" t="str">
        <f>Списки!B11</f>
        <v>11.0 Административные расходы проекта</v>
      </c>
      <c r="B11" s="152"/>
      <c r="C11" s="42">
        <f>SUMIF('C. Детальный бюджет - Програм.'!$E$6:$E$1000,'B. Суммарный бюджет'!A11,'C. Детальный бюджет - Програм.'!$J$6:$J$1000)+SUMIF('D. Детальный бюджет - Адм.'!$E$6:$E$998,'B. Суммарный бюджет'!A11,'D. Детальный бюджет - Адм.'!$K$6:$K$998)</f>
        <v>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8" s="23" customFormat="1" x14ac:dyDescent="0.2">
      <c r="A12" s="146" t="s">
        <v>103</v>
      </c>
      <c r="B12" s="147"/>
      <c r="C12" s="40">
        <f>SUM(C5:C11)</f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8" s="23" customFormat="1" x14ac:dyDescent="0.2">
      <c r="A13" s="44"/>
      <c r="B13" s="44"/>
      <c r="C13" s="45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8" s="23" customFormat="1" x14ac:dyDescent="0.2">
      <c r="A14" s="44"/>
      <c r="B14" s="44"/>
      <c r="C14" s="45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8" s="18" customFormat="1" x14ac:dyDescent="0.2"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8" s="18" customFormat="1" ht="15.75" x14ac:dyDescent="0.2">
      <c r="A16" s="37" t="s">
        <v>104</v>
      </c>
      <c r="B16" s="37"/>
      <c r="C16" s="38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s="23" customFormat="1" x14ac:dyDescent="0.2">
      <c r="A17" s="43" t="s">
        <v>105</v>
      </c>
      <c r="B17" s="43"/>
      <c r="C17" s="41" t="s">
        <v>103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18" customFormat="1" x14ac:dyDescent="0.2">
      <c r="A18" s="148" t="s">
        <v>20</v>
      </c>
      <c r="B18" s="24" t="s">
        <v>9</v>
      </c>
      <c r="C18" s="42">
        <f>SUMIFS('C. Детальный бюджет - Програм.'!$J$6:$J$1000,'C. Детальный бюджет - Програм.'!$C$6:$C$1000,'B. Суммарный бюджет'!B18)+SUMIFS('D. Детальный бюджет - Адм.'!$K$6:$K$998,'D. Детальный бюджет - Адм.'!$C$6:$C$998,'B. Суммарный бюджет'!B18)</f>
        <v>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</row>
    <row r="19" spans="1:27" s="18" customFormat="1" ht="25.5" x14ac:dyDescent="0.2">
      <c r="A19" s="149"/>
      <c r="B19" s="24" t="s">
        <v>10</v>
      </c>
      <c r="C19" s="42">
        <f>SUMIFS('C. Детальный бюджет - Програм.'!$J$6:$J$1000,'C. Детальный бюджет - Програм.'!$C$6:$C$1000,'B. Суммарный бюджет'!B19)+SUMIFS('D. Детальный бюджет - Адм.'!$K$6:$K$998,'D. Детальный бюджет - Адм.'!$C$6:$C$998,'B. Суммарный бюджет'!B19)</f>
        <v>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s="18" customFormat="1" ht="25.5" x14ac:dyDescent="0.2">
      <c r="A20" s="149"/>
      <c r="B20" s="24" t="s">
        <v>11</v>
      </c>
      <c r="C20" s="42">
        <f>SUMIFS('C. Детальный бюджет - Програм.'!$J$6:$J$1000,'C. Детальный бюджет - Програм.'!$C$6:$C$1000,'B. Суммарный бюджет'!B20)+SUMIFS('D. Детальный бюджет - Адм.'!$K$6:$K$998,'D. Детальный бюджет - Адм.'!$C$6:$C$998,'B. Суммарный бюджет'!B20)</f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s="18" customFormat="1" ht="25.5" x14ac:dyDescent="0.2">
      <c r="A21" s="149"/>
      <c r="B21" s="122" t="s">
        <v>12</v>
      </c>
      <c r="C21" s="42">
        <f>SUMIFS('C. Детальный бюджет - Програм.'!$J$6:$J$1000,'C. Детальный бюджет - Програм.'!$C$6:$C$1000,'B. Суммарный бюджет'!B21)+SUMIFS('D. Детальный бюджет - Адм.'!$K$6:$K$998,'D. Детальный бюджет - Адм.'!$C$6:$C$998,'B. Суммарный бюджет'!B21)</f>
        <v>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7" s="18" customFormat="1" x14ac:dyDescent="0.2">
      <c r="A22" s="150"/>
      <c r="B22" s="122" t="s">
        <v>13</v>
      </c>
      <c r="C22" s="42">
        <f>SUMIFS('C. Детальный бюджет - Програм.'!$J$6:$J$1000,'C. Детальный бюджет - Програм.'!$C$6:$C$1000,'B. Суммарный бюджет'!B22)+SUMIFS('D. Детальный бюджет - Адм.'!$K$6:$K$998,'D. Детальный бюджет - Адм.'!$C$6:$C$998,'B. Суммарный бюджет'!B22)</f>
        <v>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s="18" customFormat="1" ht="26.25" customHeight="1" x14ac:dyDescent="0.2">
      <c r="A23" s="148" t="s">
        <v>19</v>
      </c>
      <c r="B23" s="122" t="s">
        <v>14</v>
      </c>
      <c r="C23" s="42">
        <f>SUMIFS('C. Детальный бюджет - Програм.'!$J$6:$J$1000,'C. Детальный бюджет - Програм.'!$C$6:$C$1000,'B. Суммарный бюджет'!B23)+SUMIFS('D. Детальный бюджет - Адм.'!$K$6:$K$998,'D. Детальный бюджет - Адм.'!$C$6:$C$998,'B. Суммарный бюджет'!B23)</f>
        <v>0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s="18" customFormat="1" ht="12.75" customHeight="1" x14ac:dyDescent="0.2">
      <c r="A24" s="149"/>
      <c r="B24" s="122" t="s">
        <v>15</v>
      </c>
      <c r="C24" s="42">
        <f>SUMIFS('C. Детальный бюджет - Програм.'!$J$6:$J$1000,'C. Детальный бюджет - Програм.'!$C$6:$C$1000,'B. Суммарный бюджет'!B24)+SUMIFS('D. Детальный бюджет - Адм.'!$K$6:$K$998,'D. Детальный бюджет - Адм.'!$C$6:$C$998,'B. Суммарный бюджет'!B24)</f>
        <v>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s="18" customFormat="1" ht="12.75" customHeight="1" x14ac:dyDescent="0.25">
      <c r="A25" s="149"/>
      <c r="B25" s="122" t="s">
        <v>16</v>
      </c>
      <c r="C25" s="42">
        <f>SUMIFS('C. Детальный бюджет - Програм.'!$J$6:$J$1000,'C. Детальный бюджет - Програм.'!$C$6:$C$1000,'B. Суммарный бюджет'!B25)+SUMIFS('D. Детальный бюджет - Адм.'!$K$6:$K$998,'D. Детальный бюджет - Адм.'!$C$6:$C$998,'B. Суммарный бюджет'!B25)</f>
        <v>0</v>
      </c>
      <c r="D25" s="16"/>
      <c r="E25" s="16"/>
      <c r="F2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1:27" s="18" customFormat="1" ht="12.75" customHeight="1" x14ac:dyDescent="0.25">
      <c r="A26" s="149"/>
      <c r="B26" s="122" t="s">
        <v>17</v>
      </c>
      <c r="C26" s="42">
        <f>SUMIFS('C. Детальный бюджет - Програм.'!$J$6:$J$1000,'C. Детальный бюджет - Програм.'!$C$6:$C$1000,'B. Суммарный бюджет'!B26)+SUMIFS('D. Детальный бюджет - Адм.'!$K$6:$K$998,'D. Детальный бюджет - Адм.'!$C$6:$C$998,'B. Суммарный бюджет'!B26)</f>
        <v>0</v>
      </c>
      <c r="D26" s="16"/>
      <c r="E26" s="16"/>
      <c r="F2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s="18" customFormat="1" ht="12.75" customHeight="1" x14ac:dyDescent="0.25">
      <c r="A27" s="150"/>
      <c r="B27" s="122" t="s">
        <v>18</v>
      </c>
      <c r="C27" s="42">
        <f>SUMIFS('C. Детальный бюджет - Програм.'!$J$6:$J$1000,'C. Детальный бюджет - Програм.'!$C$6:$C$1000,'B. Суммарный бюджет'!B27)+SUMIFS('D. Детальный бюджет - Адм.'!$K$6:$K$998,'D. Детальный бюджет - Адм.'!$C$6:$C$998,'B. Суммарный бюджет'!B27)</f>
        <v>0</v>
      </c>
      <c r="D27" s="16"/>
      <c r="E27" s="16"/>
      <c r="F27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27" s="18" customFormat="1" ht="25.5" x14ac:dyDescent="0.25">
      <c r="A28" s="121" t="s">
        <v>21</v>
      </c>
      <c r="B28" s="122" t="s">
        <v>22</v>
      </c>
      <c r="C28" s="42">
        <f>SUMIFS('C. Детальный бюджет - Програм.'!$J$6:$J$1000,'C. Детальный бюджет - Програм.'!$C$6:$C$1000,'B. Суммарный бюджет'!B28)+SUMIFS('D. Детальный бюджет - Адм.'!$K$6:$K$998,'D. Детальный бюджет - Адм.'!$C$6:$C$998,'B. Суммарный бюджет'!B28)</f>
        <v>0</v>
      </c>
      <c r="D28" s="16"/>
      <c r="E28" s="16"/>
      <c r="F28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</row>
    <row r="29" spans="1:27" s="23" customFormat="1" x14ac:dyDescent="0.2">
      <c r="A29" s="39" t="s">
        <v>103</v>
      </c>
      <c r="B29" s="39"/>
      <c r="C29" s="40">
        <f>SUM(C18:C28)</f>
        <v>0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s="18" customFormat="1" x14ac:dyDescent="0.2"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s="18" customFormat="1" x14ac:dyDescent="0.2"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s="18" customFormat="1" x14ac:dyDescent="0.2"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</row>
    <row r="33" spans="5:28" s="18" customFormat="1" x14ac:dyDescent="0.2"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5:28" s="18" customFormat="1" x14ac:dyDescent="0.2"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5:28" s="18" customFormat="1" x14ac:dyDescent="0.2"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5:28" s="18" customFormat="1" x14ac:dyDescent="0.2"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5:28" s="18" customFormat="1" x14ac:dyDescent="0.2"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5:28" s="18" customFormat="1" x14ac:dyDescent="0.2"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5:28" s="18" customFormat="1" x14ac:dyDescent="0.2"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5:28" s="18" customFormat="1" x14ac:dyDescent="0.2"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</sheetData>
  <sheetProtection algorithmName="SHA-512" hashValue="IT8HfGZAsR9tTHvv1tNGj8zqsGoXFJbcUxl9XtabF3LKMvphe1JIrD0MOHWml7MZwjfbBdVDX43juX0zVfS/Yw==" saltValue="qN2RijIpqUkyioKn4IQTHA==" spinCount="100000" sheet="1" objects="1" scenarios="1"/>
  <mergeCells count="11">
    <mergeCell ref="A4:B4"/>
    <mergeCell ref="A12:B12"/>
    <mergeCell ref="A18:A22"/>
    <mergeCell ref="A23:A27"/>
    <mergeCell ref="A5:B5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I982"/>
  <sheetViews>
    <sheetView workbookViewId="0">
      <selection activeCell="H19" sqref="H19"/>
    </sheetView>
  </sheetViews>
  <sheetFormatPr defaultColWidth="8.7109375" defaultRowHeight="15" x14ac:dyDescent="0.25"/>
  <cols>
    <col min="1" max="1" width="3.28515625" style="104" customWidth="1"/>
    <col min="2" max="2" width="40.7109375" style="104" customWidth="1"/>
    <col min="3" max="3" width="36.140625" style="104" customWidth="1"/>
    <col min="4" max="4" width="44.42578125" style="104" customWidth="1"/>
    <col min="5" max="5" width="36.85546875" style="104" customWidth="1"/>
    <col min="6" max="6" width="16.42578125" style="104" customWidth="1"/>
    <col min="7" max="7" width="13.140625" style="105" customWidth="1"/>
    <col min="8" max="8" width="12.140625" style="104" customWidth="1"/>
    <col min="9" max="9" width="13" style="104" customWidth="1"/>
    <col min="10" max="10" width="9.42578125" style="104" bestFit="1" customWidth="1"/>
    <col min="11" max="12" width="8.7109375" style="104" customWidth="1"/>
    <col min="13" max="13" width="10.7109375" style="104" customWidth="1"/>
    <col min="14" max="14" width="10.140625" style="104" customWidth="1"/>
    <col min="15" max="15" width="9.85546875" style="104" customWidth="1"/>
    <col min="16" max="16" width="6.42578125" style="88" customWidth="1"/>
    <col min="17" max="16384" width="8.7109375" style="104"/>
  </cols>
  <sheetData>
    <row r="1" spans="1:633" s="90" customFormat="1" ht="20.25" x14ac:dyDescent="0.25">
      <c r="A1" s="84" t="s">
        <v>123</v>
      </c>
      <c r="B1" s="141" t="s">
        <v>122</v>
      </c>
      <c r="C1" s="85"/>
      <c r="D1" s="85"/>
      <c r="E1" s="85"/>
      <c r="F1" s="85"/>
      <c r="G1" s="86"/>
      <c r="H1" s="86"/>
      <c r="I1" s="86"/>
      <c r="J1" s="86"/>
      <c r="K1" s="87"/>
      <c r="L1" s="86"/>
      <c r="M1" s="86"/>
      <c r="N1" s="86"/>
      <c r="O1" s="86"/>
      <c r="P1" s="88"/>
      <c r="Q1" s="86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  <c r="IV1" s="89"/>
      <c r="IW1" s="89"/>
      <c r="IX1" s="89"/>
      <c r="IY1" s="89"/>
      <c r="IZ1" s="89"/>
      <c r="JA1" s="89"/>
      <c r="JB1" s="89"/>
      <c r="JC1" s="89"/>
      <c r="JD1" s="89"/>
      <c r="JE1" s="89"/>
      <c r="JF1" s="89"/>
      <c r="JG1" s="89"/>
      <c r="JH1" s="89"/>
      <c r="JI1" s="89"/>
      <c r="JJ1" s="89"/>
      <c r="JK1" s="89"/>
      <c r="JL1" s="89"/>
      <c r="JM1" s="89"/>
      <c r="JN1" s="89"/>
      <c r="JO1" s="89"/>
      <c r="JP1" s="89"/>
      <c r="JQ1" s="89"/>
      <c r="JR1" s="89"/>
      <c r="JS1" s="89"/>
      <c r="JT1" s="89"/>
      <c r="JU1" s="89"/>
      <c r="JV1" s="89"/>
      <c r="JW1" s="89"/>
      <c r="JX1" s="89"/>
      <c r="JY1" s="89"/>
      <c r="JZ1" s="89"/>
      <c r="KA1" s="89"/>
      <c r="KB1" s="89"/>
      <c r="KC1" s="89"/>
      <c r="KD1" s="89"/>
      <c r="KE1" s="89"/>
      <c r="KF1" s="89"/>
      <c r="KG1" s="89"/>
      <c r="KH1" s="89"/>
      <c r="KI1" s="89"/>
      <c r="KJ1" s="89"/>
      <c r="KK1" s="89"/>
      <c r="KL1" s="89"/>
      <c r="KM1" s="89"/>
      <c r="KN1" s="89"/>
      <c r="KO1" s="89"/>
      <c r="KP1" s="89"/>
      <c r="KQ1" s="89"/>
      <c r="KR1" s="89"/>
      <c r="KS1" s="89"/>
      <c r="KT1" s="89"/>
      <c r="KU1" s="89"/>
      <c r="KV1" s="89"/>
      <c r="KW1" s="89"/>
      <c r="KX1" s="89"/>
      <c r="KY1" s="89"/>
      <c r="KZ1" s="89"/>
      <c r="LA1" s="89"/>
      <c r="LB1" s="89"/>
      <c r="LC1" s="89"/>
      <c r="LD1" s="89"/>
      <c r="LE1" s="89"/>
      <c r="LF1" s="89"/>
      <c r="LG1" s="89"/>
      <c r="LH1" s="89"/>
      <c r="LI1" s="89"/>
      <c r="LJ1" s="89"/>
      <c r="LK1" s="89"/>
      <c r="LL1" s="89"/>
      <c r="LM1" s="89"/>
      <c r="LN1" s="89"/>
      <c r="LO1" s="89"/>
      <c r="LP1" s="89"/>
      <c r="LQ1" s="89"/>
      <c r="LR1" s="89"/>
      <c r="LS1" s="89"/>
      <c r="LT1" s="89"/>
      <c r="LU1" s="89"/>
      <c r="LV1" s="89"/>
      <c r="LW1" s="89"/>
      <c r="LX1" s="89"/>
      <c r="LY1" s="89"/>
      <c r="LZ1" s="89"/>
      <c r="MA1" s="89"/>
      <c r="MB1" s="89"/>
      <c r="MC1" s="89"/>
      <c r="MD1" s="89"/>
      <c r="ME1" s="89"/>
      <c r="MF1" s="89"/>
      <c r="MG1" s="89"/>
      <c r="MH1" s="89"/>
      <c r="MI1" s="89"/>
      <c r="MJ1" s="89"/>
      <c r="MK1" s="89"/>
      <c r="ML1" s="89"/>
      <c r="MM1" s="89"/>
      <c r="MN1" s="89"/>
      <c r="MO1" s="89"/>
      <c r="MP1" s="89"/>
      <c r="MQ1" s="89"/>
      <c r="MR1" s="89"/>
      <c r="MS1" s="89"/>
      <c r="MT1" s="89"/>
      <c r="MU1" s="89"/>
      <c r="MV1" s="89"/>
      <c r="MW1" s="89"/>
      <c r="MX1" s="89"/>
      <c r="MY1" s="89"/>
      <c r="MZ1" s="89"/>
      <c r="NA1" s="89"/>
      <c r="NB1" s="89"/>
      <c r="NC1" s="89"/>
      <c r="ND1" s="89"/>
      <c r="NE1" s="89"/>
      <c r="NF1" s="89"/>
      <c r="NG1" s="89"/>
      <c r="NH1" s="89"/>
      <c r="NI1" s="89"/>
      <c r="NJ1" s="89"/>
      <c r="NK1" s="89"/>
      <c r="NL1" s="89"/>
      <c r="NM1" s="89"/>
      <c r="NN1" s="89"/>
      <c r="NO1" s="89"/>
      <c r="NP1" s="89"/>
      <c r="NQ1" s="89"/>
      <c r="NR1" s="89"/>
      <c r="NS1" s="89"/>
      <c r="NT1" s="89"/>
      <c r="NU1" s="89"/>
      <c r="NV1" s="89"/>
      <c r="NW1" s="89"/>
      <c r="NX1" s="89"/>
      <c r="NY1" s="89"/>
      <c r="NZ1" s="89"/>
      <c r="OA1" s="89"/>
      <c r="OB1" s="89"/>
      <c r="OC1" s="89"/>
      <c r="OD1" s="89"/>
      <c r="OE1" s="89"/>
      <c r="OF1" s="89"/>
      <c r="OG1" s="89"/>
      <c r="OH1" s="89"/>
      <c r="OI1" s="89"/>
      <c r="OJ1" s="89"/>
      <c r="OK1" s="89"/>
      <c r="OL1" s="89"/>
      <c r="OM1" s="89"/>
      <c r="ON1" s="89"/>
      <c r="OO1" s="89"/>
      <c r="OP1" s="89"/>
      <c r="OQ1" s="89"/>
      <c r="OR1" s="89"/>
      <c r="OS1" s="89"/>
      <c r="OT1" s="89"/>
      <c r="OU1" s="89"/>
      <c r="OV1" s="89"/>
      <c r="OW1" s="89"/>
      <c r="OX1" s="89"/>
      <c r="OY1" s="89"/>
      <c r="OZ1" s="89"/>
      <c r="PA1" s="89"/>
      <c r="PB1" s="89"/>
      <c r="PC1" s="89"/>
      <c r="PD1" s="89"/>
      <c r="PE1" s="89"/>
      <c r="PF1" s="89"/>
      <c r="PG1" s="89"/>
      <c r="PH1" s="89"/>
      <c r="PI1" s="89"/>
      <c r="PJ1" s="89"/>
      <c r="PK1" s="89"/>
      <c r="PL1" s="89"/>
      <c r="PM1" s="89"/>
      <c r="PN1" s="89"/>
      <c r="PO1" s="89"/>
      <c r="PP1" s="89"/>
      <c r="PQ1" s="89"/>
      <c r="PR1" s="89"/>
      <c r="PS1" s="89"/>
      <c r="PT1" s="89"/>
      <c r="PU1" s="89"/>
      <c r="PV1" s="89"/>
      <c r="PW1" s="89"/>
      <c r="PX1" s="89"/>
      <c r="PY1" s="89"/>
      <c r="PZ1" s="89"/>
      <c r="QA1" s="89"/>
      <c r="QB1" s="89"/>
      <c r="QC1" s="89"/>
      <c r="QD1" s="89"/>
      <c r="QE1" s="89"/>
      <c r="QF1" s="89"/>
      <c r="QG1" s="89"/>
      <c r="QH1" s="89"/>
      <c r="QI1" s="89"/>
      <c r="QJ1" s="89"/>
      <c r="QK1" s="89"/>
      <c r="QL1" s="89"/>
      <c r="QM1" s="89"/>
      <c r="QN1" s="89"/>
      <c r="QO1" s="89"/>
      <c r="QP1" s="89"/>
      <c r="QQ1" s="89"/>
      <c r="QR1" s="89"/>
      <c r="QS1" s="89"/>
      <c r="QT1" s="89"/>
      <c r="QU1" s="89"/>
      <c r="QV1" s="89"/>
      <c r="QW1" s="89"/>
      <c r="QX1" s="89"/>
      <c r="QY1" s="89"/>
      <c r="QZ1" s="89"/>
      <c r="RA1" s="89"/>
      <c r="RB1" s="89"/>
      <c r="RC1" s="89"/>
      <c r="RD1" s="89"/>
      <c r="RE1" s="89"/>
      <c r="RF1" s="89"/>
      <c r="RG1" s="89"/>
      <c r="RH1" s="89"/>
      <c r="RI1" s="89"/>
      <c r="RJ1" s="89"/>
      <c r="RK1" s="89"/>
      <c r="RL1" s="89"/>
      <c r="RM1" s="89"/>
      <c r="RN1" s="89"/>
      <c r="RO1" s="89"/>
      <c r="RP1" s="89"/>
      <c r="RQ1" s="89"/>
      <c r="RR1" s="89"/>
      <c r="RS1" s="89"/>
      <c r="RT1" s="89"/>
      <c r="RU1" s="89"/>
      <c r="RV1" s="89"/>
      <c r="RW1" s="89"/>
      <c r="RX1" s="89"/>
      <c r="RY1" s="89"/>
      <c r="RZ1" s="89"/>
      <c r="SA1" s="89"/>
      <c r="SB1" s="89"/>
      <c r="SC1" s="89"/>
      <c r="SD1" s="89"/>
      <c r="SE1" s="89"/>
      <c r="SF1" s="89"/>
      <c r="SG1" s="89"/>
      <c r="SH1" s="89"/>
      <c r="SI1" s="89"/>
      <c r="SJ1" s="89"/>
      <c r="SK1" s="89"/>
      <c r="SL1" s="89"/>
      <c r="SM1" s="89"/>
      <c r="SN1" s="89"/>
      <c r="SO1" s="89"/>
      <c r="SP1" s="89"/>
      <c r="SQ1" s="89"/>
      <c r="SR1" s="89"/>
      <c r="SS1" s="89"/>
      <c r="ST1" s="89"/>
      <c r="SU1" s="89"/>
      <c r="SV1" s="89"/>
      <c r="SW1" s="89"/>
      <c r="SX1" s="89"/>
      <c r="SY1" s="89"/>
      <c r="SZ1" s="89"/>
      <c r="TA1" s="89"/>
      <c r="TB1" s="89"/>
      <c r="TC1" s="89"/>
      <c r="TD1" s="89"/>
      <c r="TE1" s="89"/>
      <c r="TF1" s="89"/>
      <c r="TG1" s="89"/>
      <c r="TH1" s="89"/>
      <c r="TI1" s="89"/>
      <c r="TJ1" s="89"/>
      <c r="TK1" s="89"/>
      <c r="TL1" s="89"/>
      <c r="TM1" s="89"/>
      <c r="TN1" s="89"/>
      <c r="TO1" s="89"/>
      <c r="TP1" s="89"/>
      <c r="TQ1" s="89"/>
      <c r="TR1" s="89"/>
      <c r="TS1" s="89"/>
      <c r="TT1" s="89"/>
      <c r="TU1" s="89"/>
      <c r="TV1" s="89"/>
      <c r="TW1" s="89"/>
      <c r="TX1" s="89"/>
      <c r="TY1" s="89"/>
      <c r="TZ1" s="89"/>
      <c r="UA1" s="89"/>
      <c r="UB1" s="89"/>
      <c r="UC1" s="89"/>
      <c r="UD1" s="89"/>
      <c r="UE1" s="89"/>
      <c r="UF1" s="89"/>
      <c r="UG1" s="89"/>
      <c r="UH1" s="89"/>
      <c r="UI1" s="89"/>
      <c r="UJ1" s="89"/>
      <c r="UK1" s="89"/>
      <c r="UL1" s="89"/>
      <c r="UM1" s="89"/>
      <c r="UN1" s="89"/>
      <c r="UO1" s="89"/>
      <c r="UP1" s="89"/>
      <c r="UQ1" s="89"/>
      <c r="UR1" s="89"/>
      <c r="US1" s="89"/>
      <c r="UT1" s="89"/>
      <c r="UU1" s="89"/>
      <c r="UV1" s="89"/>
      <c r="UW1" s="89"/>
      <c r="UX1" s="89"/>
      <c r="UY1" s="89"/>
      <c r="UZ1" s="89"/>
      <c r="VA1" s="89"/>
      <c r="VB1" s="89"/>
      <c r="VC1" s="89"/>
      <c r="VD1" s="89"/>
      <c r="VE1" s="89"/>
      <c r="VF1" s="89"/>
      <c r="VG1" s="89"/>
      <c r="VH1" s="89"/>
      <c r="VI1" s="89"/>
      <c r="VJ1" s="89"/>
      <c r="VK1" s="89"/>
      <c r="VL1" s="89"/>
      <c r="VM1" s="89"/>
      <c r="VN1" s="89"/>
      <c r="VO1" s="89"/>
      <c r="VP1" s="89"/>
      <c r="VQ1" s="89"/>
      <c r="VR1" s="89"/>
      <c r="VS1" s="89"/>
      <c r="VT1" s="89"/>
      <c r="VU1" s="89"/>
      <c r="VV1" s="89"/>
      <c r="VW1" s="89"/>
      <c r="VX1" s="89"/>
      <c r="VY1" s="89"/>
      <c r="VZ1" s="89"/>
      <c r="WA1" s="89"/>
      <c r="WB1" s="89"/>
      <c r="WC1" s="89"/>
      <c r="WD1" s="89"/>
      <c r="WE1" s="89"/>
      <c r="WF1" s="89"/>
      <c r="WG1" s="89"/>
      <c r="WH1" s="89"/>
      <c r="WI1" s="89"/>
      <c r="WJ1" s="89"/>
      <c r="WK1" s="89"/>
      <c r="WL1" s="89"/>
      <c r="WM1" s="89"/>
      <c r="WN1" s="89"/>
      <c r="WO1" s="89"/>
      <c r="WP1" s="89"/>
      <c r="WQ1" s="89"/>
      <c r="WR1" s="89"/>
      <c r="WS1" s="89"/>
      <c r="WT1" s="89"/>
      <c r="WU1" s="89"/>
      <c r="WV1" s="89"/>
      <c r="WW1" s="89"/>
      <c r="WX1" s="89"/>
      <c r="WY1" s="89"/>
      <c r="WZ1" s="89"/>
      <c r="XA1" s="89"/>
      <c r="XB1" s="89"/>
      <c r="XC1" s="89"/>
      <c r="XD1" s="89"/>
      <c r="XE1" s="89"/>
      <c r="XF1" s="89"/>
      <c r="XG1" s="89"/>
      <c r="XH1" s="89"/>
      <c r="XI1" s="89"/>
    </row>
    <row r="2" spans="1:633" s="90" customFormat="1" ht="11.25" customHeight="1" x14ac:dyDescent="0.25">
      <c r="A2" s="84"/>
      <c r="B2" s="85"/>
      <c r="C2" s="85"/>
      <c r="D2" s="85"/>
      <c r="E2" s="85"/>
      <c r="F2" s="85"/>
      <c r="G2" s="86"/>
      <c r="H2" s="86"/>
      <c r="I2" s="86"/>
      <c r="J2" s="86"/>
      <c r="K2" s="87"/>
      <c r="L2" s="86"/>
      <c r="M2" s="86"/>
      <c r="N2" s="86"/>
      <c r="O2" s="86"/>
      <c r="P2" s="88"/>
      <c r="Q2" s="86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  <c r="IR2" s="89"/>
      <c r="IS2" s="89"/>
      <c r="IT2" s="89"/>
      <c r="IU2" s="89"/>
      <c r="IV2" s="89"/>
      <c r="IW2" s="89"/>
      <c r="IX2" s="89"/>
      <c r="IY2" s="89"/>
      <c r="IZ2" s="89"/>
      <c r="JA2" s="89"/>
      <c r="JB2" s="89"/>
      <c r="JC2" s="89"/>
      <c r="JD2" s="89"/>
      <c r="JE2" s="89"/>
      <c r="JF2" s="89"/>
      <c r="JG2" s="89"/>
      <c r="JH2" s="89"/>
      <c r="JI2" s="89"/>
      <c r="JJ2" s="89"/>
      <c r="JK2" s="89"/>
      <c r="JL2" s="89"/>
      <c r="JM2" s="89"/>
      <c r="JN2" s="89"/>
      <c r="JO2" s="89"/>
      <c r="JP2" s="89"/>
      <c r="JQ2" s="89"/>
      <c r="JR2" s="89"/>
      <c r="JS2" s="89"/>
      <c r="JT2" s="89"/>
      <c r="JU2" s="89"/>
      <c r="JV2" s="89"/>
      <c r="JW2" s="89"/>
      <c r="JX2" s="89"/>
      <c r="JY2" s="89"/>
      <c r="JZ2" s="89"/>
      <c r="KA2" s="89"/>
      <c r="KB2" s="89"/>
      <c r="KC2" s="89"/>
      <c r="KD2" s="89"/>
      <c r="KE2" s="89"/>
      <c r="KF2" s="89"/>
      <c r="KG2" s="89"/>
      <c r="KH2" s="89"/>
      <c r="KI2" s="89"/>
      <c r="KJ2" s="89"/>
      <c r="KK2" s="89"/>
      <c r="KL2" s="89"/>
      <c r="KM2" s="89"/>
      <c r="KN2" s="89"/>
      <c r="KO2" s="89"/>
      <c r="KP2" s="89"/>
      <c r="KQ2" s="89"/>
      <c r="KR2" s="89"/>
      <c r="KS2" s="89"/>
      <c r="KT2" s="89"/>
      <c r="KU2" s="89"/>
      <c r="KV2" s="89"/>
      <c r="KW2" s="89"/>
      <c r="KX2" s="89"/>
      <c r="KY2" s="89"/>
      <c r="KZ2" s="89"/>
      <c r="LA2" s="89"/>
      <c r="LB2" s="89"/>
      <c r="LC2" s="89"/>
      <c r="LD2" s="89"/>
      <c r="LE2" s="89"/>
      <c r="LF2" s="89"/>
      <c r="LG2" s="89"/>
      <c r="LH2" s="89"/>
      <c r="LI2" s="89"/>
      <c r="LJ2" s="89"/>
      <c r="LK2" s="89"/>
      <c r="LL2" s="89"/>
      <c r="LM2" s="89"/>
      <c r="LN2" s="89"/>
      <c r="LO2" s="89"/>
      <c r="LP2" s="89"/>
      <c r="LQ2" s="89"/>
      <c r="LR2" s="89"/>
      <c r="LS2" s="89"/>
      <c r="LT2" s="89"/>
      <c r="LU2" s="89"/>
      <c r="LV2" s="89"/>
      <c r="LW2" s="89"/>
      <c r="LX2" s="89"/>
      <c r="LY2" s="89"/>
      <c r="LZ2" s="89"/>
      <c r="MA2" s="89"/>
      <c r="MB2" s="89"/>
      <c r="MC2" s="89"/>
      <c r="MD2" s="89"/>
      <c r="ME2" s="89"/>
      <c r="MF2" s="89"/>
      <c r="MG2" s="89"/>
      <c r="MH2" s="89"/>
      <c r="MI2" s="89"/>
      <c r="MJ2" s="89"/>
      <c r="MK2" s="89"/>
      <c r="ML2" s="89"/>
      <c r="MM2" s="89"/>
      <c r="MN2" s="89"/>
      <c r="MO2" s="89"/>
      <c r="MP2" s="89"/>
      <c r="MQ2" s="89"/>
      <c r="MR2" s="89"/>
      <c r="MS2" s="89"/>
      <c r="MT2" s="89"/>
      <c r="MU2" s="89"/>
      <c r="MV2" s="89"/>
      <c r="MW2" s="89"/>
      <c r="MX2" s="89"/>
      <c r="MY2" s="89"/>
      <c r="MZ2" s="89"/>
      <c r="NA2" s="89"/>
      <c r="NB2" s="89"/>
      <c r="NC2" s="89"/>
      <c r="ND2" s="89"/>
      <c r="NE2" s="89"/>
      <c r="NF2" s="89"/>
      <c r="NG2" s="89"/>
      <c r="NH2" s="89"/>
      <c r="NI2" s="89"/>
      <c r="NJ2" s="89"/>
      <c r="NK2" s="89"/>
      <c r="NL2" s="89"/>
      <c r="NM2" s="89"/>
      <c r="NN2" s="89"/>
      <c r="NO2" s="89"/>
      <c r="NP2" s="89"/>
      <c r="NQ2" s="89"/>
      <c r="NR2" s="89"/>
      <c r="NS2" s="89"/>
      <c r="NT2" s="89"/>
      <c r="NU2" s="89"/>
      <c r="NV2" s="89"/>
      <c r="NW2" s="89"/>
      <c r="NX2" s="89"/>
      <c r="NY2" s="89"/>
      <c r="NZ2" s="89"/>
      <c r="OA2" s="89"/>
      <c r="OB2" s="89"/>
      <c r="OC2" s="89"/>
      <c r="OD2" s="89"/>
      <c r="OE2" s="89"/>
      <c r="OF2" s="89"/>
      <c r="OG2" s="89"/>
      <c r="OH2" s="89"/>
      <c r="OI2" s="89"/>
      <c r="OJ2" s="89"/>
      <c r="OK2" s="89"/>
      <c r="OL2" s="89"/>
      <c r="OM2" s="89"/>
      <c r="ON2" s="89"/>
      <c r="OO2" s="89"/>
      <c r="OP2" s="89"/>
      <c r="OQ2" s="89"/>
      <c r="OR2" s="89"/>
      <c r="OS2" s="89"/>
      <c r="OT2" s="89"/>
      <c r="OU2" s="89"/>
      <c r="OV2" s="89"/>
      <c r="OW2" s="89"/>
      <c r="OX2" s="89"/>
      <c r="OY2" s="89"/>
      <c r="OZ2" s="89"/>
      <c r="PA2" s="89"/>
      <c r="PB2" s="89"/>
      <c r="PC2" s="89"/>
      <c r="PD2" s="89"/>
      <c r="PE2" s="89"/>
      <c r="PF2" s="89"/>
      <c r="PG2" s="89"/>
      <c r="PH2" s="89"/>
      <c r="PI2" s="89"/>
      <c r="PJ2" s="89"/>
      <c r="PK2" s="89"/>
      <c r="PL2" s="89"/>
      <c r="PM2" s="89"/>
      <c r="PN2" s="89"/>
      <c r="PO2" s="89"/>
      <c r="PP2" s="89"/>
      <c r="PQ2" s="89"/>
      <c r="PR2" s="89"/>
      <c r="PS2" s="89"/>
      <c r="PT2" s="89"/>
      <c r="PU2" s="89"/>
      <c r="PV2" s="89"/>
      <c r="PW2" s="89"/>
      <c r="PX2" s="89"/>
      <c r="PY2" s="89"/>
      <c r="PZ2" s="89"/>
      <c r="QA2" s="89"/>
      <c r="QB2" s="89"/>
      <c r="QC2" s="89"/>
      <c r="QD2" s="89"/>
      <c r="QE2" s="89"/>
      <c r="QF2" s="89"/>
      <c r="QG2" s="89"/>
      <c r="QH2" s="89"/>
      <c r="QI2" s="89"/>
      <c r="QJ2" s="89"/>
      <c r="QK2" s="89"/>
      <c r="QL2" s="89"/>
      <c r="QM2" s="89"/>
      <c r="QN2" s="89"/>
      <c r="QO2" s="89"/>
      <c r="QP2" s="89"/>
      <c r="QQ2" s="89"/>
      <c r="QR2" s="89"/>
      <c r="QS2" s="89"/>
      <c r="QT2" s="89"/>
      <c r="QU2" s="89"/>
      <c r="QV2" s="89"/>
      <c r="QW2" s="89"/>
      <c r="QX2" s="89"/>
      <c r="QY2" s="89"/>
      <c r="QZ2" s="89"/>
      <c r="RA2" s="89"/>
      <c r="RB2" s="89"/>
      <c r="RC2" s="89"/>
      <c r="RD2" s="89"/>
      <c r="RE2" s="89"/>
      <c r="RF2" s="89"/>
      <c r="RG2" s="89"/>
      <c r="RH2" s="89"/>
      <c r="RI2" s="89"/>
      <c r="RJ2" s="89"/>
      <c r="RK2" s="89"/>
      <c r="RL2" s="89"/>
      <c r="RM2" s="89"/>
      <c r="RN2" s="89"/>
      <c r="RO2" s="89"/>
      <c r="RP2" s="89"/>
      <c r="RQ2" s="89"/>
      <c r="RR2" s="89"/>
      <c r="RS2" s="89"/>
      <c r="RT2" s="89"/>
      <c r="RU2" s="89"/>
      <c r="RV2" s="89"/>
      <c r="RW2" s="89"/>
      <c r="RX2" s="89"/>
      <c r="RY2" s="89"/>
      <c r="RZ2" s="89"/>
      <c r="SA2" s="89"/>
      <c r="SB2" s="89"/>
      <c r="SC2" s="89"/>
      <c r="SD2" s="89"/>
      <c r="SE2" s="89"/>
      <c r="SF2" s="89"/>
      <c r="SG2" s="89"/>
      <c r="SH2" s="89"/>
      <c r="SI2" s="89"/>
      <c r="SJ2" s="89"/>
      <c r="SK2" s="89"/>
      <c r="SL2" s="89"/>
      <c r="SM2" s="89"/>
      <c r="SN2" s="89"/>
      <c r="SO2" s="89"/>
      <c r="SP2" s="89"/>
      <c r="SQ2" s="89"/>
      <c r="SR2" s="89"/>
      <c r="SS2" s="89"/>
      <c r="ST2" s="89"/>
      <c r="SU2" s="89"/>
      <c r="SV2" s="89"/>
      <c r="SW2" s="89"/>
      <c r="SX2" s="89"/>
      <c r="SY2" s="89"/>
      <c r="SZ2" s="89"/>
      <c r="TA2" s="89"/>
      <c r="TB2" s="89"/>
      <c r="TC2" s="89"/>
      <c r="TD2" s="89"/>
      <c r="TE2" s="89"/>
      <c r="TF2" s="89"/>
      <c r="TG2" s="89"/>
      <c r="TH2" s="89"/>
      <c r="TI2" s="89"/>
      <c r="TJ2" s="89"/>
      <c r="TK2" s="89"/>
      <c r="TL2" s="89"/>
      <c r="TM2" s="89"/>
      <c r="TN2" s="89"/>
      <c r="TO2" s="89"/>
      <c r="TP2" s="89"/>
      <c r="TQ2" s="89"/>
      <c r="TR2" s="89"/>
      <c r="TS2" s="89"/>
      <c r="TT2" s="89"/>
      <c r="TU2" s="89"/>
      <c r="TV2" s="89"/>
      <c r="TW2" s="89"/>
      <c r="TX2" s="89"/>
      <c r="TY2" s="89"/>
      <c r="TZ2" s="89"/>
      <c r="UA2" s="89"/>
      <c r="UB2" s="89"/>
      <c r="UC2" s="89"/>
      <c r="UD2" s="89"/>
      <c r="UE2" s="89"/>
      <c r="UF2" s="89"/>
      <c r="UG2" s="89"/>
      <c r="UH2" s="89"/>
      <c r="UI2" s="89"/>
      <c r="UJ2" s="89"/>
      <c r="UK2" s="89"/>
      <c r="UL2" s="89"/>
      <c r="UM2" s="89"/>
      <c r="UN2" s="89"/>
      <c r="UO2" s="89"/>
      <c r="UP2" s="89"/>
      <c r="UQ2" s="89"/>
      <c r="UR2" s="89"/>
      <c r="US2" s="89"/>
      <c r="UT2" s="89"/>
      <c r="UU2" s="89"/>
      <c r="UV2" s="89"/>
      <c r="UW2" s="89"/>
      <c r="UX2" s="89"/>
      <c r="UY2" s="89"/>
      <c r="UZ2" s="89"/>
      <c r="VA2" s="89"/>
      <c r="VB2" s="89"/>
      <c r="VC2" s="89"/>
      <c r="VD2" s="89"/>
      <c r="VE2" s="89"/>
      <c r="VF2" s="89"/>
      <c r="VG2" s="89"/>
      <c r="VH2" s="89"/>
      <c r="VI2" s="89"/>
      <c r="VJ2" s="89"/>
      <c r="VK2" s="89"/>
      <c r="VL2" s="89"/>
      <c r="VM2" s="89"/>
      <c r="VN2" s="89"/>
      <c r="VO2" s="89"/>
      <c r="VP2" s="89"/>
      <c r="VQ2" s="89"/>
      <c r="VR2" s="89"/>
      <c r="VS2" s="89"/>
      <c r="VT2" s="89"/>
      <c r="VU2" s="89"/>
      <c r="VV2" s="89"/>
      <c r="VW2" s="89"/>
      <c r="VX2" s="89"/>
      <c r="VY2" s="89"/>
      <c r="VZ2" s="89"/>
      <c r="WA2" s="89"/>
      <c r="WB2" s="89"/>
      <c r="WC2" s="89"/>
      <c r="WD2" s="89"/>
      <c r="WE2" s="89"/>
      <c r="WF2" s="89"/>
      <c r="WG2" s="89"/>
      <c r="WH2" s="89"/>
      <c r="WI2" s="89"/>
      <c r="WJ2" s="89"/>
      <c r="WK2" s="89"/>
      <c r="WL2" s="89"/>
      <c r="WM2" s="89"/>
      <c r="WN2" s="89"/>
      <c r="WO2" s="89"/>
      <c r="WP2" s="89"/>
      <c r="WQ2" s="89"/>
      <c r="WR2" s="89"/>
      <c r="WS2" s="89"/>
      <c r="WT2" s="89"/>
      <c r="WU2" s="89"/>
      <c r="WV2" s="89"/>
      <c r="WW2" s="89"/>
      <c r="WX2" s="89"/>
      <c r="WY2" s="89"/>
      <c r="WZ2" s="89"/>
      <c r="XA2" s="89"/>
      <c r="XB2" s="89"/>
      <c r="XC2" s="89"/>
      <c r="XD2" s="89"/>
      <c r="XE2" s="89"/>
      <c r="XF2" s="89"/>
      <c r="XG2" s="89"/>
      <c r="XH2" s="89"/>
      <c r="XI2" s="89"/>
    </row>
    <row r="3" spans="1:633" s="90" customFormat="1" ht="11.25" customHeight="1" x14ac:dyDescent="0.25">
      <c r="A3" s="84"/>
      <c r="B3" s="48" t="s">
        <v>106</v>
      </c>
      <c r="C3" s="91"/>
      <c r="D3" s="85"/>
      <c r="E3" s="85"/>
      <c r="F3" s="85"/>
      <c r="G3" s="86"/>
      <c r="H3" s="86"/>
      <c r="I3" s="86"/>
      <c r="J3" s="86"/>
      <c r="K3" s="87"/>
      <c r="L3" s="86"/>
      <c r="M3" s="86"/>
      <c r="N3" s="86"/>
      <c r="O3" s="86"/>
      <c r="P3" s="88"/>
      <c r="Q3" s="86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  <c r="IR3" s="89"/>
      <c r="IS3" s="89"/>
      <c r="IT3" s="89"/>
      <c r="IU3" s="89"/>
      <c r="IV3" s="89"/>
      <c r="IW3" s="89"/>
      <c r="IX3" s="89"/>
      <c r="IY3" s="89"/>
      <c r="IZ3" s="89"/>
      <c r="JA3" s="89"/>
      <c r="JB3" s="89"/>
      <c r="JC3" s="89"/>
      <c r="JD3" s="89"/>
      <c r="JE3" s="89"/>
      <c r="JF3" s="89"/>
      <c r="JG3" s="89"/>
      <c r="JH3" s="89"/>
      <c r="JI3" s="89"/>
      <c r="JJ3" s="89"/>
      <c r="JK3" s="89"/>
      <c r="JL3" s="89"/>
      <c r="JM3" s="89"/>
      <c r="JN3" s="89"/>
      <c r="JO3" s="89"/>
      <c r="JP3" s="89"/>
      <c r="JQ3" s="89"/>
      <c r="JR3" s="89"/>
      <c r="JS3" s="89"/>
      <c r="JT3" s="89"/>
      <c r="JU3" s="89"/>
      <c r="JV3" s="89"/>
      <c r="JW3" s="89"/>
      <c r="JX3" s="89"/>
      <c r="JY3" s="89"/>
      <c r="JZ3" s="89"/>
      <c r="KA3" s="89"/>
      <c r="KB3" s="89"/>
      <c r="KC3" s="89"/>
      <c r="KD3" s="89"/>
      <c r="KE3" s="89"/>
      <c r="KF3" s="89"/>
      <c r="KG3" s="89"/>
      <c r="KH3" s="89"/>
      <c r="KI3" s="89"/>
      <c r="KJ3" s="89"/>
      <c r="KK3" s="89"/>
      <c r="KL3" s="89"/>
      <c r="KM3" s="89"/>
      <c r="KN3" s="89"/>
      <c r="KO3" s="89"/>
      <c r="KP3" s="89"/>
      <c r="KQ3" s="89"/>
      <c r="KR3" s="89"/>
      <c r="KS3" s="89"/>
      <c r="KT3" s="89"/>
      <c r="KU3" s="89"/>
      <c r="KV3" s="89"/>
      <c r="KW3" s="89"/>
      <c r="KX3" s="89"/>
      <c r="KY3" s="89"/>
      <c r="KZ3" s="89"/>
      <c r="LA3" s="89"/>
      <c r="LB3" s="89"/>
      <c r="LC3" s="89"/>
      <c r="LD3" s="89"/>
      <c r="LE3" s="89"/>
      <c r="LF3" s="89"/>
      <c r="LG3" s="89"/>
      <c r="LH3" s="89"/>
      <c r="LI3" s="89"/>
      <c r="LJ3" s="89"/>
      <c r="LK3" s="89"/>
      <c r="LL3" s="89"/>
      <c r="LM3" s="89"/>
      <c r="LN3" s="89"/>
      <c r="LO3" s="89"/>
      <c r="LP3" s="89"/>
      <c r="LQ3" s="89"/>
      <c r="LR3" s="89"/>
      <c r="LS3" s="89"/>
      <c r="LT3" s="89"/>
      <c r="LU3" s="89"/>
      <c r="LV3" s="89"/>
      <c r="LW3" s="89"/>
      <c r="LX3" s="89"/>
      <c r="LY3" s="89"/>
      <c r="LZ3" s="89"/>
      <c r="MA3" s="89"/>
      <c r="MB3" s="89"/>
      <c r="MC3" s="89"/>
      <c r="MD3" s="89"/>
      <c r="ME3" s="89"/>
      <c r="MF3" s="89"/>
      <c r="MG3" s="89"/>
      <c r="MH3" s="89"/>
      <c r="MI3" s="89"/>
      <c r="MJ3" s="89"/>
      <c r="MK3" s="89"/>
      <c r="ML3" s="89"/>
      <c r="MM3" s="89"/>
      <c r="MN3" s="89"/>
      <c r="MO3" s="89"/>
      <c r="MP3" s="89"/>
      <c r="MQ3" s="89"/>
      <c r="MR3" s="89"/>
      <c r="MS3" s="89"/>
      <c r="MT3" s="89"/>
      <c r="MU3" s="89"/>
      <c r="MV3" s="89"/>
      <c r="MW3" s="89"/>
      <c r="MX3" s="89"/>
      <c r="MY3" s="89"/>
      <c r="MZ3" s="89"/>
      <c r="NA3" s="89"/>
      <c r="NB3" s="89"/>
      <c r="NC3" s="89"/>
      <c r="ND3" s="89"/>
      <c r="NE3" s="89"/>
      <c r="NF3" s="89"/>
      <c r="NG3" s="89"/>
      <c r="NH3" s="89"/>
      <c r="NI3" s="89"/>
      <c r="NJ3" s="89"/>
      <c r="NK3" s="89"/>
      <c r="NL3" s="89"/>
      <c r="NM3" s="89"/>
      <c r="NN3" s="89"/>
      <c r="NO3" s="89"/>
      <c r="NP3" s="89"/>
      <c r="NQ3" s="89"/>
      <c r="NR3" s="89"/>
      <c r="NS3" s="89"/>
      <c r="NT3" s="89"/>
      <c r="NU3" s="89"/>
      <c r="NV3" s="89"/>
      <c r="NW3" s="89"/>
      <c r="NX3" s="89"/>
      <c r="NY3" s="89"/>
      <c r="NZ3" s="89"/>
      <c r="OA3" s="89"/>
      <c r="OB3" s="89"/>
      <c r="OC3" s="89"/>
      <c r="OD3" s="89"/>
      <c r="OE3" s="89"/>
      <c r="OF3" s="89"/>
      <c r="OG3" s="89"/>
      <c r="OH3" s="89"/>
      <c r="OI3" s="89"/>
      <c r="OJ3" s="89"/>
      <c r="OK3" s="89"/>
      <c r="OL3" s="89"/>
      <c r="OM3" s="89"/>
      <c r="ON3" s="89"/>
      <c r="OO3" s="89"/>
      <c r="OP3" s="89"/>
      <c r="OQ3" s="89"/>
      <c r="OR3" s="89"/>
      <c r="OS3" s="89"/>
      <c r="OT3" s="89"/>
      <c r="OU3" s="89"/>
      <c r="OV3" s="89"/>
      <c r="OW3" s="89"/>
      <c r="OX3" s="89"/>
      <c r="OY3" s="89"/>
      <c r="OZ3" s="89"/>
      <c r="PA3" s="89"/>
      <c r="PB3" s="89"/>
      <c r="PC3" s="89"/>
      <c r="PD3" s="89"/>
      <c r="PE3" s="89"/>
      <c r="PF3" s="89"/>
      <c r="PG3" s="89"/>
      <c r="PH3" s="89"/>
      <c r="PI3" s="89"/>
      <c r="PJ3" s="89"/>
      <c r="PK3" s="89"/>
      <c r="PL3" s="89"/>
      <c r="PM3" s="89"/>
      <c r="PN3" s="89"/>
      <c r="PO3" s="89"/>
      <c r="PP3" s="89"/>
      <c r="PQ3" s="89"/>
      <c r="PR3" s="89"/>
      <c r="PS3" s="89"/>
      <c r="PT3" s="89"/>
      <c r="PU3" s="89"/>
      <c r="PV3" s="89"/>
      <c r="PW3" s="89"/>
      <c r="PX3" s="89"/>
      <c r="PY3" s="89"/>
      <c r="PZ3" s="89"/>
      <c r="QA3" s="89"/>
      <c r="QB3" s="89"/>
      <c r="QC3" s="89"/>
      <c r="QD3" s="89"/>
      <c r="QE3" s="89"/>
      <c r="QF3" s="89"/>
      <c r="QG3" s="89"/>
      <c r="QH3" s="89"/>
      <c r="QI3" s="89"/>
      <c r="QJ3" s="89"/>
      <c r="QK3" s="89"/>
      <c r="QL3" s="89"/>
      <c r="QM3" s="89"/>
      <c r="QN3" s="89"/>
      <c r="QO3" s="89"/>
      <c r="QP3" s="89"/>
      <c r="QQ3" s="89"/>
      <c r="QR3" s="89"/>
      <c r="QS3" s="89"/>
      <c r="QT3" s="89"/>
      <c r="QU3" s="89"/>
      <c r="QV3" s="89"/>
      <c r="QW3" s="89"/>
      <c r="QX3" s="89"/>
      <c r="QY3" s="89"/>
      <c r="QZ3" s="89"/>
      <c r="RA3" s="89"/>
      <c r="RB3" s="89"/>
      <c r="RC3" s="89"/>
      <c r="RD3" s="89"/>
      <c r="RE3" s="89"/>
      <c r="RF3" s="89"/>
      <c r="RG3" s="89"/>
      <c r="RH3" s="89"/>
      <c r="RI3" s="89"/>
      <c r="RJ3" s="89"/>
      <c r="RK3" s="89"/>
      <c r="RL3" s="89"/>
      <c r="RM3" s="89"/>
      <c r="RN3" s="89"/>
      <c r="RO3" s="89"/>
      <c r="RP3" s="89"/>
      <c r="RQ3" s="89"/>
      <c r="RR3" s="89"/>
      <c r="RS3" s="89"/>
      <c r="RT3" s="89"/>
      <c r="RU3" s="89"/>
      <c r="RV3" s="89"/>
      <c r="RW3" s="89"/>
      <c r="RX3" s="89"/>
      <c r="RY3" s="89"/>
      <c r="RZ3" s="89"/>
      <c r="SA3" s="89"/>
      <c r="SB3" s="89"/>
      <c r="SC3" s="89"/>
      <c r="SD3" s="89"/>
      <c r="SE3" s="89"/>
      <c r="SF3" s="89"/>
      <c r="SG3" s="89"/>
      <c r="SH3" s="89"/>
      <c r="SI3" s="89"/>
      <c r="SJ3" s="89"/>
      <c r="SK3" s="89"/>
      <c r="SL3" s="89"/>
      <c r="SM3" s="89"/>
      <c r="SN3" s="89"/>
      <c r="SO3" s="89"/>
      <c r="SP3" s="89"/>
      <c r="SQ3" s="89"/>
      <c r="SR3" s="89"/>
      <c r="SS3" s="89"/>
      <c r="ST3" s="89"/>
      <c r="SU3" s="89"/>
      <c r="SV3" s="89"/>
      <c r="SW3" s="89"/>
      <c r="SX3" s="89"/>
      <c r="SY3" s="89"/>
      <c r="SZ3" s="89"/>
      <c r="TA3" s="89"/>
      <c r="TB3" s="89"/>
      <c r="TC3" s="89"/>
      <c r="TD3" s="89"/>
      <c r="TE3" s="89"/>
      <c r="TF3" s="89"/>
      <c r="TG3" s="89"/>
      <c r="TH3" s="89"/>
      <c r="TI3" s="89"/>
      <c r="TJ3" s="89"/>
      <c r="TK3" s="89"/>
      <c r="TL3" s="89"/>
      <c r="TM3" s="89"/>
      <c r="TN3" s="89"/>
      <c r="TO3" s="89"/>
      <c r="TP3" s="89"/>
      <c r="TQ3" s="89"/>
      <c r="TR3" s="89"/>
      <c r="TS3" s="89"/>
      <c r="TT3" s="89"/>
      <c r="TU3" s="89"/>
      <c r="TV3" s="89"/>
      <c r="TW3" s="89"/>
      <c r="TX3" s="89"/>
      <c r="TY3" s="89"/>
      <c r="TZ3" s="89"/>
      <c r="UA3" s="89"/>
      <c r="UB3" s="89"/>
      <c r="UC3" s="89"/>
      <c r="UD3" s="89"/>
      <c r="UE3" s="89"/>
      <c r="UF3" s="89"/>
      <c r="UG3" s="89"/>
      <c r="UH3" s="89"/>
      <c r="UI3" s="89"/>
      <c r="UJ3" s="89"/>
      <c r="UK3" s="89"/>
      <c r="UL3" s="89"/>
      <c r="UM3" s="89"/>
      <c r="UN3" s="89"/>
      <c r="UO3" s="89"/>
      <c r="UP3" s="89"/>
      <c r="UQ3" s="89"/>
      <c r="UR3" s="89"/>
      <c r="US3" s="89"/>
      <c r="UT3" s="89"/>
      <c r="UU3" s="89"/>
      <c r="UV3" s="89"/>
      <c r="UW3" s="89"/>
      <c r="UX3" s="89"/>
      <c r="UY3" s="89"/>
      <c r="UZ3" s="89"/>
      <c r="VA3" s="89"/>
      <c r="VB3" s="89"/>
      <c r="VC3" s="89"/>
      <c r="VD3" s="89"/>
      <c r="VE3" s="89"/>
      <c r="VF3" s="89"/>
      <c r="VG3" s="89"/>
      <c r="VH3" s="89"/>
      <c r="VI3" s="89"/>
      <c r="VJ3" s="89"/>
      <c r="VK3" s="89"/>
      <c r="VL3" s="89"/>
      <c r="VM3" s="89"/>
      <c r="VN3" s="89"/>
      <c r="VO3" s="89"/>
      <c r="VP3" s="89"/>
      <c r="VQ3" s="89"/>
      <c r="VR3" s="89"/>
      <c r="VS3" s="89"/>
      <c r="VT3" s="89"/>
      <c r="VU3" s="89"/>
      <c r="VV3" s="89"/>
      <c r="VW3" s="89"/>
      <c r="VX3" s="89"/>
      <c r="VY3" s="89"/>
      <c r="VZ3" s="89"/>
      <c r="WA3" s="89"/>
      <c r="WB3" s="89"/>
      <c r="WC3" s="89"/>
      <c r="WD3" s="89"/>
      <c r="WE3" s="89"/>
      <c r="WF3" s="89"/>
      <c r="WG3" s="89"/>
      <c r="WH3" s="89"/>
      <c r="WI3" s="89"/>
      <c r="WJ3" s="89"/>
      <c r="WK3" s="89"/>
      <c r="WL3" s="89"/>
      <c r="WM3" s="89"/>
      <c r="WN3" s="89"/>
      <c r="WO3" s="89"/>
      <c r="WP3" s="89"/>
      <c r="WQ3" s="89"/>
      <c r="WR3" s="89"/>
      <c r="WS3" s="89"/>
      <c r="WT3" s="89"/>
      <c r="WU3" s="89"/>
      <c r="WV3" s="89"/>
      <c r="WW3" s="89"/>
      <c r="WX3" s="89"/>
      <c r="WY3" s="89"/>
      <c r="WZ3" s="89"/>
      <c r="XA3" s="89"/>
      <c r="XB3" s="89"/>
      <c r="XC3" s="89"/>
      <c r="XD3" s="89"/>
      <c r="XE3" s="89"/>
      <c r="XF3" s="89"/>
      <c r="XG3" s="89"/>
      <c r="XH3" s="89"/>
      <c r="XI3" s="89"/>
    </row>
    <row r="4" spans="1:633" s="90" customFormat="1" ht="11.25" customHeight="1" x14ac:dyDescent="0.25">
      <c r="A4" s="84"/>
      <c r="B4" s="48" t="s">
        <v>107</v>
      </c>
      <c r="C4" s="92"/>
      <c r="D4" s="85"/>
      <c r="E4" s="85"/>
      <c r="F4" s="85"/>
      <c r="G4" s="86"/>
      <c r="H4" s="86"/>
      <c r="I4" s="86"/>
      <c r="J4" s="86"/>
      <c r="K4" s="87"/>
      <c r="L4" s="86"/>
      <c r="M4" s="86"/>
      <c r="N4" s="86"/>
      <c r="O4" s="86"/>
      <c r="P4" s="88"/>
      <c r="Q4" s="86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  <c r="IU4" s="89"/>
      <c r="IV4" s="89"/>
      <c r="IW4" s="89"/>
      <c r="IX4" s="89"/>
      <c r="IY4" s="89"/>
      <c r="IZ4" s="89"/>
      <c r="JA4" s="89"/>
      <c r="JB4" s="89"/>
      <c r="JC4" s="89"/>
      <c r="JD4" s="89"/>
      <c r="JE4" s="89"/>
      <c r="JF4" s="89"/>
      <c r="JG4" s="89"/>
      <c r="JH4" s="89"/>
      <c r="JI4" s="89"/>
      <c r="JJ4" s="89"/>
      <c r="JK4" s="89"/>
      <c r="JL4" s="89"/>
      <c r="JM4" s="89"/>
      <c r="JN4" s="89"/>
      <c r="JO4" s="89"/>
      <c r="JP4" s="89"/>
      <c r="JQ4" s="89"/>
      <c r="JR4" s="89"/>
      <c r="JS4" s="89"/>
      <c r="JT4" s="89"/>
      <c r="JU4" s="89"/>
      <c r="JV4" s="89"/>
      <c r="JW4" s="89"/>
      <c r="JX4" s="89"/>
      <c r="JY4" s="89"/>
      <c r="JZ4" s="89"/>
      <c r="KA4" s="89"/>
      <c r="KB4" s="89"/>
      <c r="KC4" s="89"/>
      <c r="KD4" s="89"/>
      <c r="KE4" s="89"/>
      <c r="KF4" s="89"/>
      <c r="KG4" s="89"/>
      <c r="KH4" s="89"/>
      <c r="KI4" s="89"/>
      <c r="KJ4" s="89"/>
      <c r="KK4" s="89"/>
      <c r="KL4" s="89"/>
      <c r="KM4" s="89"/>
      <c r="KN4" s="89"/>
      <c r="KO4" s="89"/>
      <c r="KP4" s="89"/>
      <c r="KQ4" s="89"/>
      <c r="KR4" s="89"/>
      <c r="KS4" s="89"/>
      <c r="KT4" s="89"/>
      <c r="KU4" s="89"/>
      <c r="KV4" s="89"/>
      <c r="KW4" s="89"/>
      <c r="KX4" s="89"/>
      <c r="KY4" s="89"/>
      <c r="KZ4" s="89"/>
      <c r="LA4" s="89"/>
      <c r="LB4" s="89"/>
      <c r="LC4" s="89"/>
      <c r="LD4" s="89"/>
      <c r="LE4" s="89"/>
      <c r="LF4" s="89"/>
      <c r="LG4" s="89"/>
      <c r="LH4" s="89"/>
      <c r="LI4" s="89"/>
      <c r="LJ4" s="89"/>
      <c r="LK4" s="89"/>
      <c r="LL4" s="89"/>
      <c r="LM4" s="89"/>
      <c r="LN4" s="89"/>
      <c r="LO4" s="89"/>
      <c r="LP4" s="89"/>
      <c r="LQ4" s="89"/>
      <c r="LR4" s="89"/>
      <c r="LS4" s="89"/>
      <c r="LT4" s="89"/>
      <c r="LU4" s="89"/>
      <c r="LV4" s="89"/>
      <c r="LW4" s="89"/>
      <c r="LX4" s="89"/>
      <c r="LY4" s="89"/>
      <c r="LZ4" s="89"/>
      <c r="MA4" s="89"/>
      <c r="MB4" s="89"/>
      <c r="MC4" s="89"/>
      <c r="MD4" s="89"/>
      <c r="ME4" s="89"/>
      <c r="MF4" s="89"/>
      <c r="MG4" s="89"/>
      <c r="MH4" s="89"/>
      <c r="MI4" s="89"/>
      <c r="MJ4" s="89"/>
      <c r="MK4" s="89"/>
      <c r="ML4" s="89"/>
      <c r="MM4" s="89"/>
      <c r="MN4" s="89"/>
      <c r="MO4" s="89"/>
      <c r="MP4" s="89"/>
      <c r="MQ4" s="89"/>
      <c r="MR4" s="89"/>
      <c r="MS4" s="89"/>
      <c r="MT4" s="89"/>
      <c r="MU4" s="89"/>
      <c r="MV4" s="89"/>
      <c r="MW4" s="89"/>
      <c r="MX4" s="89"/>
      <c r="MY4" s="89"/>
      <c r="MZ4" s="89"/>
      <c r="NA4" s="89"/>
      <c r="NB4" s="89"/>
      <c r="NC4" s="89"/>
      <c r="ND4" s="89"/>
      <c r="NE4" s="89"/>
      <c r="NF4" s="89"/>
      <c r="NG4" s="89"/>
      <c r="NH4" s="89"/>
      <c r="NI4" s="89"/>
      <c r="NJ4" s="89"/>
      <c r="NK4" s="89"/>
      <c r="NL4" s="89"/>
      <c r="NM4" s="89"/>
      <c r="NN4" s="89"/>
      <c r="NO4" s="89"/>
      <c r="NP4" s="89"/>
      <c r="NQ4" s="89"/>
      <c r="NR4" s="89"/>
      <c r="NS4" s="89"/>
      <c r="NT4" s="89"/>
      <c r="NU4" s="89"/>
      <c r="NV4" s="89"/>
      <c r="NW4" s="89"/>
      <c r="NX4" s="89"/>
      <c r="NY4" s="89"/>
      <c r="NZ4" s="89"/>
      <c r="OA4" s="89"/>
      <c r="OB4" s="89"/>
      <c r="OC4" s="89"/>
      <c r="OD4" s="89"/>
      <c r="OE4" s="89"/>
      <c r="OF4" s="89"/>
      <c r="OG4" s="89"/>
      <c r="OH4" s="89"/>
      <c r="OI4" s="89"/>
      <c r="OJ4" s="89"/>
      <c r="OK4" s="89"/>
      <c r="OL4" s="89"/>
      <c r="OM4" s="89"/>
      <c r="ON4" s="89"/>
      <c r="OO4" s="89"/>
      <c r="OP4" s="89"/>
      <c r="OQ4" s="89"/>
      <c r="OR4" s="89"/>
      <c r="OS4" s="89"/>
      <c r="OT4" s="89"/>
      <c r="OU4" s="89"/>
      <c r="OV4" s="89"/>
      <c r="OW4" s="89"/>
      <c r="OX4" s="89"/>
      <c r="OY4" s="89"/>
      <c r="OZ4" s="89"/>
      <c r="PA4" s="89"/>
      <c r="PB4" s="89"/>
      <c r="PC4" s="89"/>
      <c r="PD4" s="89"/>
      <c r="PE4" s="89"/>
      <c r="PF4" s="89"/>
      <c r="PG4" s="89"/>
      <c r="PH4" s="89"/>
      <c r="PI4" s="89"/>
      <c r="PJ4" s="89"/>
      <c r="PK4" s="89"/>
      <c r="PL4" s="89"/>
      <c r="PM4" s="89"/>
      <c r="PN4" s="89"/>
      <c r="PO4" s="89"/>
      <c r="PP4" s="89"/>
      <c r="PQ4" s="89"/>
      <c r="PR4" s="89"/>
      <c r="PS4" s="89"/>
      <c r="PT4" s="89"/>
      <c r="PU4" s="89"/>
      <c r="PV4" s="89"/>
      <c r="PW4" s="89"/>
      <c r="PX4" s="89"/>
      <c r="PY4" s="89"/>
      <c r="PZ4" s="89"/>
      <c r="QA4" s="89"/>
      <c r="QB4" s="89"/>
      <c r="QC4" s="89"/>
      <c r="QD4" s="89"/>
      <c r="QE4" s="89"/>
      <c r="QF4" s="89"/>
      <c r="QG4" s="89"/>
      <c r="QH4" s="89"/>
      <c r="QI4" s="89"/>
      <c r="QJ4" s="89"/>
      <c r="QK4" s="89"/>
      <c r="QL4" s="89"/>
      <c r="QM4" s="89"/>
      <c r="QN4" s="89"/>
      <c r="QO4" s="89"/>
      <c r="QP4" s="89"/>
      <c r="QQ4" s="89"/>
      <c r="QR4" s="89"/>
      <c r="QS4" s="89"/>
      <c r="QT4" s="89"/>
      <c r="QU4" s="89"/>
      <c r="QV4" s="89"/>
      <c r="QW4" s="89"/>
      <c r="QX4" s="89"/>
      <c r="QY4" s="89"/>
      <c r="QZ4" s="89"/>
      <c r="RA4" s="89"/>
      <c r="RB4" s="89"/>
      <c r="RC4" s="89"/>
      <c r="RD4" s="89"/>
      <c r="RE4" s="89"/>
      <c r="RF4" s="89"/>
      <c r="RG4" s="89"/>
      <c r="RH4" s="89"/>
      <c r="RI4" s="89"/>
      <c r="RJ4" s="89"/>
      <c r="RK4" s="89"/>
      <c r="RL4" s="89"/>
      <c r="RM4" s="89"/>
      <c r="RN4" s="89"/>
      <c r="RO4" s="89"/>
      <c r="RP4" s="89"/>
      <c r="RQ4" s="89"/>
      <c r="RR4" s="89"/>
      <c r="RS4" s="89"/>
      <c r="RT4" s="89"/>
      <c r="RU4" s="89"/>
      <c r="RV4" s="89"/>
      <c r="RW4" s="89"/>
      <c r="RX4" s="89"/>
      <c r="RY4" s="89"/>
      <c r="RZ4" s="89"/>
      <c r="SA4" s="89"/>
      <c r="SB4" s="89"/>
      <c r="SC4" s="89"/>
      <c r="SD4" s="89"/>
      <c r="SE4" s="89"/>
      <c r="SF4" s="89"/>
      <c r="SG4" s="89"/>
      <c r="SH4" s="89"/>
      <c r="SI4" s="89"/>
      <c r="SJ4" s="89"/>
      <c r="SK4" s="89"/>
      <c r="SL4" s="89"/>
      <c r="SM4" s="89"/>
      <c r="SN4" s="89"/>
      <c r="SO4" s="89"/>
      <c r="SP4" s="89"/>
      <c r="SQ4" s="89"/>
      <c r="SR4" s="89"/>
      <c r="SS4" s="89"/>
      <c r="ST4" s="89"/>
      <c r="SU4" s="89"/>
      <c r="SV4" s="89"/>
      <c r="SW4" s="89"/>
      <c r="SX4" s="89"/>
      <c r="SY4" s="89"/>
      <c r="SZ4" s="89"/>
      <c r="TA4" s="89"/>
      <c r="TB4" s="89"/>
      <c r="TC4" s="89"/>
      <c r="TD4" s="89"/>
      <c r="TE4" s="89"/>
      <c r="TF4" s="89"/>
      <c r="TG4" s="89"/>
      <c r="TH4" s="89"/>
      <c r="TI4" s="89"/>
      <c r="TJ4" s="89"/>
      <c r="TK4" s="89"/>
      <c r="TL4" s="89"/>
      <c r="TM4" s="89"/>
      <c r="TN4" s="89"/>
      <c r="TO4" s="89"/>
      <c r="TP4" s="89"/>
      <c r="TQ4" s="89"/>
      <c r="TR4" s="89"/>
      <c r="TS4" s="89"/>
      <c r="TT4" s="89"/>
      <c r="TU4" s="89"/>
      <c r="TV4" s="89"/>
      <c r="TW4" s="89"/>
      <c r="TX4" s="89"/>
      <c r="TY4" s="89"/>
      <c r="TZ4" s="89"/>
      <c r="UA4" s="89"/>
      <c r="UB4" s="89"/>
      <c r="UC4" s="89"/>
      <c r="UD4" s="89"/>
      <c r="UE4" s="89"/>
      <c r="UF4" s="89"/>
      <c r="UG4" s="89"/>
      <c r="UH4" s="89"/>
      <c r="UI4" s="89"/>
      <c r="UJ4" s="89"/>
      <c r="UK4" s="89"/>
      <c r="UL4" s="89"/>
      <c r="UM4" s="89"/>
      <c r="UN4" s="89"/>
      <c r="UO4" s="89"/>
      <c r="UP4" s="89"/>
      <c r="UQ4" s="89"/>
      <c r="UR4" s="89"/>
      <c r="US4" s="89"/>
      <c r="UT4" s="89"/>
      <c r="UU4" s="89"/>
      <c r="UV4" s="89"/>
      <c r="UW4" s="89"/>
      <c r="UX4" s="89"/>
      <c r="UY4" s="89"/>
      <c r="UZ4" s="89"/>
      <c r="VA4" s="89"/>
      <c r="VB4" s="89"/>
      <c r="VC4" s="89"/>
      <c r="VD4" s="89"/>
      <c r="VE4" s="89"/>
      <c r="VF4" s="89"/>
      <c r="VG4" s="89"/>
      <c r="VH4" s="89"/>
      <c r="VI4" s="89"/>
      <c r="VJ4" s="89"/>
      <c r="VK4" s="89"/>
      <c r="VL4" s="89"/>
      <c r="VM4" s="89"/>
      <c r="VN4" s="89"/>
      <c r="VO4" s="89"/>
      <c r="VP4" s="89"/>
      <c r="VQ4" s="89"/>
      <c r="VR4" s="89"/>
      <c r="VS4" s="89"/>
      <c r="VT4" s="89"/>
      <c r="VU4" s="89"/>
      <c r="VV4" s="89"/>
      <c r="VW4" s="89"/>
      <c r="VX4" s="89"/>
      <c r="VY4" s="89"/>
      <c r="VZ4" s="89"/>
      <c r="WA4" s="89"/>
      <c r="WB4" s="89"/>
      <c r="WC4" s="89"/>
      <c r="WD4" s="89"/>
      <c r="WE4" s="89"/>
      <c r="WF4" s="89"/>
      <c r="WG4" s="89"/>
      <c r="WH4" s="89"/>
      <c r="WI4" s="89"/>
      <c r="WJ4" s="89"/>
      <c r="WK4" s="89"/>
      <c r="WL4" s="89"/>
      <c r="WM4" s="89"/>
      <c r="WN4" s="89"/>
      <c r="WO4" s="89"/>
      <c r="WP4" s="89"/>
      <c r="WQ4" s="89"/>
      <c r="WR4" s="89"/>
      <c r="WS4" s="89"/>
      <c r="WT4" s="89"/>
      <c r="WU4" s="89"/>
      <c r="WV4" s="89"/>
      <c r="WW4" s="89"/>
      <c r="WX4" s="89"/>
      <c r="WY4" s="89"/>
      <c r="WZ4" s="89"/>
      <c r="XA4" s="89"/>
      <c r="XB4" s="89"/>
      <c r="XC4" s="89"/>
      <c r="XD4" s="89"/>
      <c r="XE4" s="89"/>
      <c r="XF4" s="89"/>
      <c r="XG4" s="89"/>
      <c r="XH4" s="89"/>
      <c r="XI4" s="89"/>
    </row>
    <row r="5" spans="1:633" s="90" customFormat="1" ht="13.5" customHeight="1" x14ac:dyDescent="0.25">
      <c r="A5" s="84"/>
      <c r="B5" s="85"/>
      <c r="C5" s="85"/>
      <c r="D5" s="85"/>
      <c r="E5" s="85"/>
      <c r="F5" s="85"/>
      <c r="G5" s="86"/>
      <c r="H5" s="86"/>
      <c r="I5" s="86"/>
      <c r="J5" s="86"/>
      <c r="K5" s="87"/>
      <c r="L5" s="86"/>
      <c r="M5" s="86"/>
      <c r="N5" s="86"/>
      <c r="O5" s="86"/>
      <c r="P5" s="88"/>
      <c r="Q5" s="86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  <c r="IW5" s="89"/>
      <c r="IX5" s="89"/>
      <c r="IY5" s="89"/>
      <c r="IZ5" s="89"/>
      <c r="JA5" s="89"/>
      <c r="JB5" s="89"/>
      <c r="JC5" s="89"/>
      <c r="JD5" s="89"/>
      <c r="JE5" s="89"/>
      <c r="JF5" s="89"/>
      <c r="JG5" s="89"/>
      <c r="JH5" s="89"/>
      <c r="JI5" s="89"/>
      <c r="JJ5" s="89"/>
      <c r="JK5" s="89"/>
      <c r="JL5" s="89"/>
      <c r="JM5" s="89"/>
      <c r="JN5" s="89"/>
      <c r="JO5" s="89"/>
      <c r="JP5" s="89"/>
      <c r="JQ5" s="89"/>
      <c r="JR5" s="89"/>
      <c r="JS5" s="89"/>
      <c r="JT5" s="89"/>
      <c r="JU5" s="89"/>
      <c r="JV5" s="89"/>
      <c r="JW5" s="89"/>
      <c r="JX5" s="89"/>
      <c r="JY5" s="89"/>
      <c r="JZ5" s="89"/>
      <c r="KA5" s="89"/>
      <c r="KB5" s="89"/>
      <c r="KC5" s="89"/>
      <c r="KD5" s="89"/>
      <c r="KE5" s="89"/>
      <c r="KF5" s="89"/>
      <c r="KG5" s="89"/>
      <c r="KH5" s="89"/>
      <c r="KI5" s="89"/>
      <c r="KJ5" s="89"/>
      <c r="KK5" s="89"/>
      <c r="KL5" s="89"/>
      <c r="KM5" s="89"/>
      <c r="KN5" s="89"/>
      <c r="KO5" s="89"/>
      <c r="KP5" s="89"/>
      <c r="KQ5" s="89"/>
      <c r="KR5" s="89"/>
      <c r="KS5" s="89"/>
      <c r="KT5" s="89"/>
      <c r="KU5" s="89"/>
      <c r="KV5" s="89"/>
      <c r="KW5" s="89"/>
      <c r="KX5" s="89"/>
      <c r="KY5" s="89"/>
      <c r="KZ5" s="89"/>
      <c r="LA5" s="89"/>
      <c r="LB5" s="89"/>
      <c r="LC5" s="89"/>
      <c r="LD5" s="89"/>
      <c r="LE5" s="89"/>
      <c r="LF5" s="89"/>
      <c r="LG5" s="89"/>
      <c r="LH5" s="89"/>
      <c r="LI5" s="89"/>
      <c r="LJ5" s="89"/>
      <c r="LK5" s="89"/>
      <c r="LL5" s="89"/>
      <c r="LM5" s="89"/>
      <c r="LN5" s="89"/>
      <c r="LO5" s="89"/>
      <c r="LP5" s="89"/>
      <c r="LQ5" s="89"/>
      <c r="LR5" s="89"/>
      <c r="LS5" s="89"/>
      <c r="LT5" s="89"/>
      <c r="LU5" s="89"/>
      <c r="LV5" s="89"/>
      <c r="LW5" s="89"/>
      <c r="LX5" s="89"/>
      <c r="LY5" s="89"/>
      <c r="LZ5" s="89"/>
      <c r="MA5" s="89"/>
      <c r="MB5" s="89"/>
      <c r="MC5" s="89"/>
      <c r="MD5" s="89"/>
      <c r="ME5" s="89"/>
      <c r="MF5" s="89"/>
      <c r="MG5" s="89"/>
      <c r="MH5" s="89"/>
      <c r="MI5" s="89"/>
      <c r="MJ5" s="89"/>
      <c r="MK5" s="89"/>
      <c r="ML5" s="89"/>
      <c r="MM5" s="89"/>
      <c r="MN5" s="89"/>
      <c r="MO5" s="89"/>
      <c r="MP5" s="89"/>
      <c r="MQ5" s="89"/>
      <c r="MR5" s="89"/>
      <c r="MS5" s="89"/>
      <c r="MT5" s="89"/>
      <c r="MU5" s="89"/>
      <c r="MV5" s="89"/>
      <c r="MW5" s="89"/>
      <c r="MX5" s="89"/>
      <c r="MY5" s="89"/>
      <c r="MZ5" s="89"/>
      <c r="NA5" s="89"/>
      <c r="NB5" s="89"/>
      <c r="NC5" s="89"/>
      <c r="ND5" s="89"/>
      <c r="NE5" s="89"/>
      <c r="NF5" s="89"/>
      <c r="NG5" s="89"/>
      <c r="NH5" s="89"/>
      <c r="NI5" s="89"/>
      <c r="NJ5" s="89"/>
      <c r="NK5" s="89"/>
      <c r="NL5" s="89"/>
      <c r="NM5" s="89"/>
      <c r="NN5" s="89"/>
      <c r="NO5" s="89"/>
      <c r="NP5" s="89"/>
      <c r="NQ5" s="89"/>
      <c r="NR5" s="89"/>
      <c r="NS5" s="89"/>
      <c r="NT5" s="89"/>
      <c r="NU5" s="89"/>
      <c r="NV5" s="89"/>
      <c r="NW5" s="89"/>
      <c r="NX5" s="89"/>
      <c r="NY5" s="89"/>
      <c r="NZ5" s="89"/>
      <c r="OA5" s="89"/>
      <c r="OB5" s="89"/>
      <c r="OC5" s="89"/>
      <c r="OD5" s="89"/>
      <c r="OE5" s="89"/>
      <c r="OF5" s="89"/>
      <c r="OG5" s="89"/>
      <c r="OH5" s="89"/>
      <c r="OI5" s="89"/>
      <c r="OJ5" s="89"/>
      <c r="OK5" s="89"/>
      <c r="OL5" s="89"/>
      <c r="OM5" s="89"/>
      <c r="ON5" s="89"/>
      <c r="OO5" s="89"/>
      <c r="OP5" s="89"/>
      <c r="OQ5" s="89"/>
      <c r="OR5" s="89"/>
      <c r="OS5" s="89"/>
      <c r="OT5" s="89"/>
      <c r="OU5" s="89"/>
      <c r="OV5" s="89"/>
      <c r="OW5" s="89"/>
      <c r="OX5" s="89"/>
      <c r="OY5" s="89"/>
      <c r="OZ5" s="89"/>
      <c r="PA5" s="89"/>
      <c r="PB5" s="89"/>
      <c r="PC5" s="89"/>
      <c r="PD5" s="89"/>
      <c r="PE5" s="89"/>
      <c r="PF5" s="89"/>
      <c r="PG5" s="89"/>
      <c r="PH5" s="89"/>
      <c r="PI5" s="89"/>
      <c r="PJ5" s="89"/>
      <c r="PK5" s="89"/>
      <c r="PL5" s="89"/>
      <c r="PM5" s="89"/>
      <c r="PN5" s="89"/>
      <c r="PO5" s="89"/>
      <c r="PP5" s="89"/>
      <c r="PQ5" s="89"/>
      <c r="PR5" s="89"/>
      <c r="PS5" s="89"/>
      <c r="PT5" s="89"/>
      <c r="PU5" s="89"/>
      <c r="PV5" s="89"/>
      <c r="PW5" s="89"/>
      <c r="PX5" s="89"/>
      <c r="PY5" s="89"/>
      <c r="PZ5" s="89"/>
      <c r="QA5" s="89"/>
      <c r="QB5" s="89"/>
      <c r="QC5" s="89"/>
      <c r="QD5" s="89"/>
      <c r="QE5" s="89"/>
      <c r="QF5" s="89"/>
      <c r="QG5" s="89"/>
      <c r="QH5" s="89"/>
      <c r="QI5" s="89"/>
      <c r="QJ5" s="89"/>
      <c r="QK5" s="89"/>
      <c r="QL5" s="89"/>
      <c r="QM5" s="89"/>
      <c r="QN5" s="89"/>
      <c r="QO5" s="89"/>
      <c r="QP5" s="89"/>
      <c r="QQ5" s="89"/>
      <c r="QR5" s="89"/>
      <c r="QS5" s="89"/>
      <c r="QT5" s="89"/>
      <c r="QU5" s="89"/>
      <c r="QV5" s="89"/>
      <c r="QW5" s="89"/>
      <c r="QX5" s="89"/>
      <c r="QY5" s="89"/>
      <c r="QZ5" s="89"/>
      <c r="RA5" s="89"/>
      <c r="RB5" s="89"/>
      <c r="RC5" s="89"/>
      <c r="RD5" s="89"/>
      <c r="RE5" s="89"/>
      <c r="RF5" s="89"/>
      <c r="RG5" s="89"/>
      <c r="RH5" s="89"/>
      <c r="RI5" s="89"/>
      <c r="RJ5" s="89"/>
      <c r="RK5" s="89"/>
      <c r="RL5" s="89"/>
      <c r="RM5" s="89"/>
      <c r="RN5" s="89"/>
      <c r="RO5" s="89"/>
      <c r="RP5" s="89"/>
      <c r="RQ5" s="89"/>
      <c r="RR5" s="89"/>
      <c r="RS5" s="89"/>
      <c r="RT5" s="89"/>
      <c r="RU5" s="89"/>
      <c r="RV5" s="89"/>
      <c r="RW5" s="89"/>
      <c r="RX5" s="89"/>
      <c r="RY5" s="89"/>
      <c r="RZ5" s="89"/>
      <c r="SA5" s="89"/>
      <c r="SB5" s="89"/>
      <c r="SC5" s="89"/>
      <c r="SD5" s="89"/>
      <c r="SE5" s="89"/>
      <c r="SF5" s="89"/>
      <c r="SG5" s="89"/>
      <c r="SH5" s="89"/>
      <c r="SI5" s="89"/>
      <c r="SJ5" s="89"/>
      <c r="SK5" s="89"/>
      <c r="SL5" s="89"/>
      <c r="SM5" s="89"/>
      <c r="SN5" s="89"/>
      <c r="SO5" s="89"/>
      <c r="SP5" s="89"/>
      <c r="SQ5" s="89"/>
      <c r="SR5" s="89"/>
      <c r="SS5" s="89"/>
      <c r="ST5" s="89"/>
      <c r="SU5" s="89"/>
      <c r="SV5" s="89"/>
      <c r="SW5" s="89"/>
      <c r="SX5" s="89"/>
      <c r="SY5" s="89"/>
      <c r="SZ5" s="89"/>
      <c r="TA5" s="89"/>
      <c r="TB5" s="89"/>
      <c r="TC5" s="89"/>
      <c r="TD5" s="89"/>
      <c r="TE5" s="89"/>
      <c r="TF5" s="89"/>
      <c r="TG5" s="89"/>
      <c r="TH5" s="89"/>
      <c r="TI5" s="89"/>
      <c r="TJ5" s="89"/>
      <c r="TK5" s="89"/>
      <c r="TL5" s="89"/>
      <c r="TM5" s="89"/>
      <c r="TN5" s="89"/>
      <c r="TO5" s="89"/>
      <c r="TP5" s="89"/>
      <c r="TQ5" s="89"/>
      <c r="TR5" s="89"/>
      <c r="TS5" s="89"/>
      <c r="TT5" s="89"/>
      <c r="TU5" s="89"/>
      <c r="TV5" s="89"/>
      <c r="TW5" s="89"/>
      <c r="TX5" s="89"/>
      <c r="TY5" s="89"/>
      <c r="TZ5" s="89"/>
      <c r="UA5" s="89"/>
      <c r="UB5" s="89"/>
      <c r="UC5" s="89"/>
      <c r="UD5" s="89"/>
      <c r="UE5" s="89"/>
      <c r="UF5" s="89"/>
      <c r="UG5" s="89"/>
      <c r="UH5" s="89"/>
      <c r="UI5" s="89"/>
      <c r="UJ5" s="89"/>
      <c r="UK5" s="89"/>
      <c r="UL5" s="89"/>
      <c r="UM5" s="89"/>
      <c r="UN5" s="89"/>
      <c r="UO5" s="89"/>
      <c r="UP5" s="89"/>
      <c r="UQ5" s="89"/>
      <c r="UR5" s="89"/>
      <c r="US5" s="89"/>
      <c r="UT5" s="89"/>
      <c r="UU5" s="89"/>
      <c r="UV5" s="89"/>
      <c r="UW5" s="89"/>
      <c r="UX5" s="89"/>
      <c r="UY5" s="89"/>
      <c r="UZ5" s="89"/>
      <c r="VA5" s="89"/>
      <c r="VB5" s="89"/>
      <c r="VC5" s="89"/>
      <c r="VD5" s="89"/>
      <c r="VE5" s="89"/>
      <c r="VF5" s="89"/>
      <c r="VG5" s="89"/>
      <c r="VH5" s="89"/>
      <c r="VI5" s="89"/>
      <c r="VJ5" s="89"/>
      <c r="VK5" s="89"/>
      <c r="VL5" s="89"/>
      <c r="VM5" s="89"/>
      <c r="VN5" s="89"/>
      <c r="VO5" s="89"/>
      <c r="VP5" s="89"/>
      <c r="VQ5" s="89"/>
      <c r="VR5" s="89"/>
      <c r="VS5" s="89"/>
      <c r="VT5" s="89"/>
      <c r="VU5" s="89"/>
      <c r="VV5" s="89"/>
      <c r="VW5" s="89"/>
      <c r="VX5" s="89"/>
      <c r="VY5" s="89"/>
      <c r="VZ5" s="89"/>
      <c r="WA5" s="89"/>
      <c r="WB5" s="89"/>
      <c r="WC5" s="89"/>
      <c r="WD5" s="89"/>
      <c r="WE5" s="89"/>
      <c r="WF5" s="89"/>
      <c r="WG5" s="89"/>
      <c r="WH5" s="89"/>
      <c r="WI5" s="89"/>
      <c r="WJ5" s="89"/>
      <c r="WK5" s="89"/>
      <c r="WL5" s="89"/>
      <c r="WM5" s="89"/>
      <c r="WN5" s="89"/>
      <c r="WO5" s="89"/>
      <c r="WP5" s="89"/>
      <c r="WQ5" s="89"/>
      <c r="WR5" s="89"/>
      <c r="WS5" s="89"/>
      <c r="WT5" s="89"/>
      <c r="WU5" s="89"/>
      <c r="WV5" s="89"/>
      <c r="WW5" s="89"/>
      <c r="WX5" s="89"/>
      <c r="WY5" s="89"/>
      <c r="WZ5" s="89"/>
      <c r="XA5" s="89"/>
      <c r="XB5" s="89"/>
      <c r="XC5" s="89"/>
      <c r="XD5" s="89"/>
      <c r="XE5" s="89"/>
      <c r="XF5" s="89"/>
      <c r="XG5" s="89"/>
      <c r="XH5" s="89"/>
      <c r="XI5" s="89"/>
    </row>
    <row r="6" spans="1:633" s="93" customFormat="1" ht="59.25" customHeight="1" x14ac:dyDescent="0.25">
      <c r="A6" s="25" t="s">
        <v>3</v>
      </c>
      <c r="B6" s="25" t="s">
        <v>108</v>
      </c>
      <c r="C6" s="106" t="s">
        <v>109</v>
      </c>
      <c r="D6" s="25" t="s">
        <v>110</v>
      </c>
      <c r="E6" s="25" t="s">
        <v>25</v>
      </c>
      <c r="F6" s="26" t="s">
        <v>24</v>
      </c>
      <c r="G6" s="27" t="s">
        <v>111</v>
      </c>
      <c r="H6" s="27" t="s">
        <v>112</v>
      </c>
      <c r="I6" s="27" t="s">
        <v>113</v>
      </c>
      <c r="J6" s="27" t="s">
        <v>114</v>
      </c>
      <c r="K6" s="87"/>
      <c r="L6" s="27" t="s">
        <v>115</v>
      </c>
      <c r="M6" s="27" t="s">
        <v>116</v>
      </c>
      <c r="N6" s="27" t="s">
        <v>117</v>
      </c>
      <c r="O6" s="27" t="s">
        <v>118</v>
      </c>
      <c r="P6" s="88"/>
      <c r="Q6" s="27" t="s">
        <v>119</v>
      </c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  <c r="IW6" s="89"/>
      <c r="IX6" s="89"/>
      <c r="IY6" s="89"/>
      <c r="IZ6" s="89"/>
      <c r="JA6" s="89"/>
      <c r="JB6" s="89"/>
      <c r="JC6" s="89"/>
      <c r="JD6" s="89"/>
      <c r="JE6" s="89"/>
      <c r="JF6" s="89"/>
      <c r="JG6" s="89"/>
      <c r="JH6" s="89"/>
      <c r="JI6" s="89"/>
      <c r="JJ6" s="89"/>
      <c r="JK6" s="89"/>
      <c r="JL6" s="89"/>
      <c r="JM6" s="89"/>
      <c r="JN6" s="89"/>
      <c r="JO6" s="89"/>
      <c r="JP6" s="89"/>
      <c r="JQ6" s="89"/>
      <c r="JR6" s="89"/>
      <c r="JS6" s="89"/>
      <c r="JT6" s="89"/>
      <c r="JU6" s="89"/>
      <c r="JV6" s="89"/>
      <c r="JW6" s="89"/>
      <c r="JX6" s="89"/>
      <c r="JY6" s="89"/>
      <c r="JZ6" s="89"/>
      <c r="KA6" s="89"/>
      <c r="KB6" s="89"/>
      <c r="KC6" s="89"/>
      <c r="KD6" s="89"/>
      <c r="KE6" s="89"/>
      <c r="KF6" s="89"/>
      <c r="KG6" s="89"/>
      <c r="KH6" s="89"/>
      <c r="KI6" s="89"/>
      <c r="KJ6" s="89"/>
      <c r="KK6" s="89"/>
      <c r="KL6" s="89"/>
      <c r="KM6" s="89"/>
      <c r="KN6" s="89"/>
      <c r="KO6" s="89"/>
      <c r="KP6" s="89"/>
      <c r="KQ6" s="89"/>
      <c r="KR6" s="89"/>
      <c r="KS6" s="89"/>
      <c r="KT6" s="89"/>
      <c r="KU6" s="89"/>
      <c r="KV6" s="89"/>
      <c r="KW6" s="89"/>
      <c r="KX6" s="89"/>
      <c r="KY6" s="89"/>
      <c r="KZ6" s="89"/>
      <c r="LA6" s="89"/>
      <c r="LB6" s="89"/>
      <c r="LC6" s="89"/>
      <c r="LD6" s="89"/>
      <c r="LE6" s="89"/>
      <c r="LF6" s="89"/>
      <c r="LG6" s="89"/>
      <c r="LH6" s="89"/>
      <c r="LI6" s="89"/>
      <c r="LJ6" s="89"/>
      <c r="LK6" s="89"/>
      <c r="LL6" s="89"/>
      <c r="LM6" s="89"/>
      <c r="LN6" s="89"/>
      <c r="LO6" s="89"/>
      <c r="LP6" s="89"/>
      <c r="LQ6" s="89"/>
      <c r="LR6" s="89"/>
      <c r="LS6" s="89"/>
      <c r="LT6" s="89"/>
      <c r="LU6" s="89"/>
      <c r="LV6" s="89"/>
      <c r="LW6" s="89"/>
      <c r="LX6" s="89"/>
      <c r="LY6" s="89"/>
      <c r="LZ6" s="89"/>
      <c r="MA6" s="89"/>
      <c r="MB6" s="89"/>
      <c r="MC6" s="89"/>
      <c r="MD6" s="89"/>
      <c r="ME6" s="89"/>
      <c r="MF6" s="89"/>
      <c r="MG6" s="89"/>
      <c r="MH6" s="89"/>
      <c r="MI6" s="89"/>
      <c r="MJ6" s="89"/>
      <c r="MK6" s="89"/>
      <c r="ML6" s="89"/>
      <c r="MM6" s="89"/>
      <c r="MN6" s="89"/>
      <c r="MO6" s="89"/>
      <c r="MP6" s="89"/>
      <c r="MQ6" s="89"/>
      <c r="MR6" s="89"/>
      <c r="MS6" s="89"/>
      <c r="MT6" s="89"/>
      <c r="MU6" s="89"/>
      <c r="MV6" s="89"/>
      <c r="MW6" s="89"/>
      <c r="MX6" s="89"/>
      <c r="MY6" s="89"/>
      <c r="MZ6" s="89"/>
      <c r="NA6" s="89"/>
      <c r="NB6" s="89"/>
      <c r="NC6" s="89"/>
      <c r="ND6" s="89"/>
      <c r="NE6" s="89"/>
      <c r="NF6" s="89"/>
      <c r="NG6" s="89"/>
      <c r="NH6" s="89"/>
      <c r="NI6" s="89"/>
      <c r="NJ6" s="89"/>
      <c r="NK6" s="89"/>
      <c r="NL6" s="89"/>
      <c r="NM6" s="89"/>
      <c r="NN6" s="89"/>
      <c r="NO6" s="89"/>
      <c r="NP6" s="89"/>
      <c r="NQ6" s="89"/>
      <c r="NR6" s="89"/>
      <c r="NS6" s="89"/>
      <c r="NT6" s="89"/>
      <c r="NU6" s="89"/>
      <c r="NV6" s="89"/>
      <c r="NW6" s="89"/>
      <c r="NX6" s="89"/>
      <c r="NY6" s="89"/>
      <c r="NZ6" s="89"/>
      <c r="OA6" s="89"/>
      <c r="OB6" s="89"/>
      <c r="OC6" s="89"/>
      <c r="OD6" s="89"/>
      <c r="OE6" s="89"/>
      <c r="OF6" s="89"/>
      <c r="OG6" s="89"/>
      <c r="OH6" s="89"/>
      <c r="OI6" s="89"/>
      <c r="OJ6" s="89"/>
      <c r="OK6" s="89"/>
      <c r="OL6" s="89"/>
      <c r="OM6" s="89"/>
      <c r="ON6" s="89"/>
      <c r="OO6" s="89"/>
      <c r="OP6" s="89"/>
      <c r="OQ6" s="89"/>
      <c r="OR6" s="89"/>
      <c r="OS6" s="89"/>
      <c r="OT6" s="89"/>
      <c r="OU6" s="89"/>
      <c r="OV6" s="89"/>
      <c r="OW6" s="89"/>
      <c r="OX6" s="89"/>
      <c r="OY6" s="89"/>
      <c r="OZ6" s="89"/>
      <c r="PA6" s="89"/>
      <c r="PB6" s="89"/>
      <c r="PC6" s="89"/>
      <c r="PD6" s="89"/>
      <c r="PE6" s="89"/>
      <c r="PF6" s="89"/>
      <c r="PG6" s="89"/>
      <c r="PH6" s="89"/>
      <c r="PI6" s="89"/>
      <c r="PJ6" s="89"/>
      <c r="PK6" s="89"/>
      <c r="PL6" s="89"/>
      <c r="PM6" s="89"/>
      <c r="PN6" s="89"/>
      <c r="PO6" s="89"/>
      <c r="PP6" s="89"/>
      <c r="PQ6" s="89"/>
      <c r="PR6" s="89"/>
      <c r="PS6" s="89"/>
      <c r="PT6" s="89"/>
      <c r="PU6" s="89"/>
      <c r="PV6" s="89"/>
      <c r="PW6" s="89"/>
      <c r="PX6" s="89"/>
      <c r="PY6" s="89"/>
      <c r="PZ6" s="89"/>
      <c r="QA6" s="89"/>
      <c r="QB6" s="89"/>
      <c r="QC6" s="89"/>
      <c r="QD6" s="89"/>
      <c r="QE6" s="89"/>
      <c r="QF6" s="89"/>
      <c r="QG6" s="89"/>
      <c r="QH6" s="89"/>
      <c r="QI6" s="89"/>
      <c r="QJ6" s="89"/>
      <c r="QK6" s="89"/>
      <c r="QL6" s="89"/>
      <c r="QM6" s="89"/>
      <c r="QN6" s="89"/>
      <c r="QO6" s="89"/>
      <c r="QP6" s="89"/>
      <c r="QQ6" s="89"/>
      <c r="QR6" s="89"/>
      <c r="QS6" s="89"/>
      <c r="QT6" s="89"/>
      <c r="QU6" s="89"/>
      <c r="QV6" s="89"/>
      <c r="QW6" s="89"/>
      <c r="QX6" s="89"/>
      <c r="QY6" s="89"/>
      <c r="QZ6" s="89"/>
      <c r="RA6" s="89"/>
      <c r="RB6" s="89"/>
      <c r="RC6" s="89"/>
      <c r="RD6" s="89"/>
      <c r="RE6" s="89"/>
      <c r="RF6" s="89"/>
      <c r="RG6" s="89"/>
      <c r="RH6" s="89"/>
      <c r="RI6" s="89"/>
      <c r="RJ6" s="89"/>
      <c r="RK6" s="89"/>
      <c r="RL6" s="89"/>
      <c r="RM6" s="89"/>
      <c r="RN6" s="89"/>
      <c r="RO6" s="89"/>
      <c r="RP6" s="89"/>
      <c r="RQ6" s="89"/>
      <c r="RR6" s="89"/>
      <c r="RS6" s="89"/>
      <c r="RT6" s="89"/>
      <c r="RU6" s="89"/>
      <c r="RV6" s="89"/>
      <c r="RW6" s="89"/>
      <c r="RX6" s="89"/>
      <c r="RY6" s="89"/>
      <c r="RZ6" s="89"/>
      <c r="SA6" s="89"/>
      <c r="SB6" s="89"/>
      <c r="SC6" s="89"/>
      <c r="SD6" s="89"/>
      <c r="SE6" s="89"/>
      <c r="SF6" s="89"/>
      <c r="SG6" s="89"/>
      <c r="SH6" s="89"/>
      <c r="SI6" s="89"/>
      <c r="SJ6" s="89"/>
      <c r="SK6" s="89"/>
      <c r="SL6" s="89"/>
      <c r="SM6" s="89"/>
      <c r="SN6" s="89"/>
      <c r="SO6" s="89"/>
      <c r="SP6" s="89"/>
      <c r="SQ6" s="89"/>
      <c r="SR6" s="89"/>
      <c r="SS6" s="89"/>
      <c r="ST6" s="89"/>
      <c r="SU6" s="89"/>
      <c r="SV6" s="89"/>
      <c r="SW6" s="89"/>
      <c r="SX6" s="89"/>
      <c r="SY6" s="89"/>
      <c r="SZ6" s="89"/>
      <c r="TA6" s="89"/>
      <c r="TB6" s="89"/>
      <c r="TC6" s="89"/>
      <c r="TD6" s="89"/>
      <c r="TE6" s="89"/>
      <c r="TF6" s="89"/>
      <c r="TG6" s="89"/>
      <c r="TH6" s="89"/>
      <c r="TI6" s="89"/>
      <c r="TJ6" s="89"/>
      <c r="TK6" s="89"/>
      <c r="TL6" s="89"/>
      <c r="TM6" s="89"/>
      <c r="TN6" s="89"/>
      <c r="TO6" s="89"/>
      <c r="TP6" s="89"/>
      <c r="TQ6" s="89"/>
      <c r="TR6" s="89"/>
      <c r="TS6" s="89"/>
      <c r="TT6" s="89"/>
      <c r="TU6" s="89"/>
      <c r="TV6" s="89"/>
      <c r="TW6" s="89"/>
      <c r="TX6" s="89"/>
      <c r="TY6" s="89"/>
      <c r="TZ6" s="89"/>
      <c r="UA6" s="89"/>
      <c r="UB6" s="89"/>
      <c r="UC6" s="89"/>
      <c r="UD6" s="89"/>
      <c r="UE6" s="89"/>
      <c r="UF6" s="89"/>
      <c r="UG6" s="89"/>
      <c r="UH6" s="89"/>
      <c r="UI6" s="89"/>
      <c r="UJ6" s="89"/>
      <c r="UK6" s="89"/>
      <c r="UL6" s="89"/>
      <c r="UM6" s="89"/>
      <c r="UN6" s="89"/>
      <c r="UO6" s="89"/>
      <c r="UP6" s="89"/>
      <c r="UQ6" s="89"/>
      <c r="UR6" s="89"/>
      <c r="US6" s="89"/>
      <c r="UT6" s="89"/>
      <c r="UU6" s="89"/>
      <c r="UV6" s="89"/>
      <c r="UW6" s="89"/>
      <c r="UX6" s="89"/>
      <c r="UY6" s="89"/>
      <c r="UZ6" s="89"/>
      <c r="VA6" s="89"/>
      <c r="VB6" s="89"/>
      <c r="VC6" s="89"/>
      <c r="VD6" s="89"/>
      <c r="VE6" s="89"/>
      <c r="VF6" s="89"/>
      <c r="VG6" s="89"/>
      <c r="VH6" s="89"/>
      <c r="VI6" s="89"/>
      <c r="VJ6" s="89"/>
      <c r="VK6" s="89"/>
      <c r="VL6" s="89"/>
      <c r="VM6" s="89"/>
      <c r="VN6" s="89"/>
      <c r="VO6" s="89"/>
      <c r="VP6" s="89"/>
      <c r="VQ6" s="89"/>
      <c r="VR6" s="89"/>
      <c r="VS6" s="89"/>
      <c r="VT6" s="89"/>
      <c r="VU6" s="89"/>
      <c r="VV6" s="89"/>
      <c r="VW6" s="89"/>
      <c r="VX6" s="89"/>
      <c r="VY6" s="89"/>
      <c r="VZ6" s="89"/>
      <c r="WA6" s="89"/>
      <c r="WB6" s="89"/>
      <c r="WC6" s="89"/>
      <c r="WD6" s="89"/>
      <c r="WE6" s="89"/>
      <c r="WF6" s="89"/>
      <c r="WG6" s="89"/>
      <c r="WH6" s="89"/>
      <c r="WI6" s="89"/>
      <c r="WJ6" s="89"/>
      <c r="WK6" s="89"/>
      <c r="WL6" s="89"/>
      <c r="WM6" s="89"/>
      <c r="WN6" s="89"/>
      <c r="WO6" s="89"/>
      <c r="WP6" s="89"/>
      <c r="WQ6" s="89"/>
      <c r="WR6" s="89"/>
      <c r="WS6" s="89"/>
      <c r="WT6" s="89"/>
      <c r="WU6" s="89"/>
      <c r="WV6" s="89"/>
      <c r="WW6" s="89"/>
      <c r="WX6" s="89"/>
      <c r="WY6" s="89"/>
      <c r="WZ6" s="89"/>
      <c r="XA6" s="89"/>
      <c r="XB6" s="89"/>
      <c r="XC6" s="89"/>
      <c r="XD6" s="89"/>
      <c r="XE6" s="89"/>
      <c r="XF6" s="89"/>
      <c r="XG6" s="89"/>
      <c r="XH6" s="89"/>
      <c r="XI6" s="89"/>
    </row>
    <row r="7" spans="1:633" s="95" customFormat="1" x14ac:dyDescent="0.25">
      <c r="A7" s="94">
        <v>1</v>
      </c>
      <c r="B7" s="94">
        <v>2</v>
      </c>
      <c r="C7" s="28">
        <v>3</v>
      </c>
      <c r="D7" s="94">
        <v>4</v>
      </c>
      <c r="E7" s="94">
        <v>5</v>
      </c>
      <c r="F7" s="94">
        <v>6</v>
      </c>
      <c r="G7" s="94">
        <v>7</v>
      </c>
      <c r="H7" s="94">
        <v>8</v>
      </c>
      <c r="I7" s="94">
        <v>9</v>
      </c>
      <c r="J7" s="94">
        <v>10</v>
      </c>
      <c r="K7" s="87"/>
      <c r="L7" s="94">
        <v>11</v>
      </c>
      <c r="M7" s="94">
        <v>12</v>
      </c>
      <c r="N7" s="94">
        <v>13</v>
      </c>
      <c r="O7" s="94">
        <v>14</v>
      </c>
      <c r="P7" s="88"/>
      <c r="Q7" s="94">
        <v>15</v>
      </c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  <c r="IW7" s="89"/>
      <c r="IX7" s="89"/>
      <c r="IY7" s="89"/>
      <c r="IZ7" s="89"/>
      <c r="JA7" s="89"/>
      <c r="JB7" s="89"/>
      <c r="JC7" s="89"/>
      <c r="JD7" s="89"/>
      <c r="JE7" s="89"/>
      <c r="JF7" s="89"/>
      <c r="JG7" s="89"/>
      <c r="JH7" s="89"/>
      <c r="JI7" s="89"/>
      <c r="JJ7" s="89"/>
      <c r="JK7" s="89"/>
      <c r="JL7" s="89"/>
      <c r="JM7" s="89"/>
      <c r="JN7" s="89"/>
      <c r="JO7" s="89"/>
      <c r="JP7" s="89"/>
      <c r="JQ7" s="89"/>
      <c r="JR7" s="89"/>
      <c r="JS7" s="89"/>
      <c r="JT7" s="89"/>
      <c r="JU7" s="89"/>
      <c r="JV7" s="89"/>
      <c r="JW7" s="89"/>
      <c r="JX7" s="89"/>
      <c r="JY7" s="89"/>
      <c r="JZ7" s="89"/>
      <c r="KA7" s="89"/>
      <c r="KB7" s="89"/>
      <c r="KC7" s="89"/>
      <c r="KD7" s="89"/>
      <c r="KE7" s="89"/>
      <c r="KF7" s="89"/>
      <c r="KG7" s="89"/>
      <c r="KH7" s="89"/>
      <c r="KI7" s="89"/>
      <c r="KJ7" s="89"/>
      <c r="KK7" s="89"/>
      <c r="KL7" s="89"/>
      <c r="KM7" s="89"/>
      <c r="KN7" s="89"/>
      <c r="KO7" s="89"/>
      <c r="KP7" s="89"/>
      <c r="KQ7" s="89"/>
      <c r="KR7" s="89"/>
      <c r="KS7" s="89"/>
      <c r="KT7" s="89"/>
      <c r="KU7" s="89"/>
      <c r="KV7" s="89"/>
      <c r="KW7" s="89"/>
      <c r="KX7" s="89"/>
      <c r="KY7" s="89"/>
      <c r="KZ7" s="89"/>
      <c r="LA7" s="89"/>
      <c r="LB7" s="89"/>
      <c r="LC7" s="89"/>
      <c r="LD7" s="89"/>
      <c r="LE7" s="89"/>
      <c r="LF7" s="89"/>
      <c r="LG7" s="89"/>
      <c r="LH7" s="89"/>
      <c r="LI7" s="89"/>
      <c r="LJ7" s="89"/>
      <c r="LK7" s="89"/>
      <c r="LL7" s="89"/>
      <c r="LM7" s="89"/>
      <c r="LN7" s="89"/>
      <c r="LO7" s="89"/>
      <c r="LP7" s="89"/>
      <c r="LQ7" s="89"/>
      <c r="LR7" s="89"/>
      <c r="LS7" s="89"/>
      <c r="LT7" s="89"/>
      <c r="LU7" s="89"/>
      <c r="LV7" s="89"/>
      <c r="LW7" s="89"/>
      <c r="LX7" s="89"/>
      <c r="LY7" s="89"/>
      <c r="LZ7" s="89"/>
      <c r="MA7" s="89"/>
      <c r="MB7" s="89"/>
      <c r="MC7" s="89"/>
      <c r="MD7" s="89"/>
      <c r="ME7" s="89"/>
      <c r="MF7" s="89"/>
      <c r="MG7" s="89"/>
      <c r="MH7" s="89"/>
      <c r="MI7" s="89"/>
      <c r="MJ7" s="89"/>
      <c r="MK7" s="89"/>
      <c r="ML7" s="89"/>
      <c r="MM7" s="89"/>
      <c r="MN7" s="89"/>
      <c r="MO7" s="89"/>
      <c r="MP7" s="89"/>
      <c r="MQ7" s="89"/>
      <c r="MR7" s="89"/>
      <c r="MS7" s="89"/>
      <c r="MT7" s="89"/>
      <c r="MU7" s="89"/>
      <c r="MV7" s="89"/>
      <c r="MW7" s="89"/>
      <c r="MX7" s="89"/>
      <c r="MY7" s="89"/>
      <c r="MZ7" s="89"/>
      <c r="NA7" s="89"/>
      <c r="NB7" s="89"/>
      <c r="NC7" s="89"/>
      <c r="ND7" s="89"/>
      <c r="NE7" s="89"/>
      <c r="NF7" s="89"/>
      <c r="NG7" s="89"/>
      <c r="NH7" s="89"/>
      <c r="NI7" s="89"/>
      <c r="NJ7" s="89"/>
      <c r="NK7" s="89"/>
      <c r="NL7" s="89"/>
      <c r="NM7" s="89"/>
      <c r="NN7" s="89"/>
      <c r="NO7" s="89"/>
      <c r="NP7" s="89"/>
      <c r="NQ7" s="89"/>
      <c r="NR7" s="89"/>
      <c r="NS7" s="89"/>
      <c r="NT7" s="89"/>
      <c r="NU7" s="89"/>
      <c r="NV7" s="89"/>
      <c r="NW7" s="89"/>
      <c r="NX7" s="89"/>
      <c r="NY7" s="89"/>
      <c r="NZ7" s="89"/>
      <c r="OA7" s="89"/>
      <c r="OB7" s="89"/>
      <c r="OC7" s="89"/>
      <c r="OD7" s="89"/>
      <c r="OE7" s="89"/>
      <c r="OF7" s="89"/>
      <c r="OG7" s="89"/>
      <c r="OH7" s="89"/>
      <c r="OI7" s="89"/>
      <c r="OJ7" s="89"/>
      <c r="OK7" s="89"/>
      <c r="OL7" s="89"/>
      <c r="OM7" s="89"/>
      <c r="ON7" s="89"/>
      <c r="OO7" s="89"/>
      <c r="OP7" s="89"/>
      <c r="OQ7" s="89"/>
      <c r="OR7" s="89"/>
      <c r="OS7" s="89"/>
      <c r="OT7" s="89"/>
      <c r="OU7" s="89"/>
      <c r="OV7" s="89"/>
      <c r="OW7" s="89"/>
      <c r="OX7" s="89"/>
      <c r="OY7" s="89"/>
      <c r="OZ7" s="89"/>
      <c r="PA7" s="89"/>
      <c r="PB7" s="89"/>
      <c r="PC7" s="89"/>
      <c r="PD7" s="89"/>
      <c r="PE7" s="89"/>
      <c r="PF7" s="89"/>
      <c r="PG7" s="89"/>
      <c r="PH7" s="89"/>
      <c r="PI7" s="89"/>
      <c r="PJ7" s="89"/>
      <c r="PK7" s="89"/>
      <c r="PL7" s="89"/>
      <c r="PM7" s="89"/>
      <c r="PN7" s="89"/>
      <c r="PO7" s="89"/>
      <c r="PP7" s="89"/>
      <c r="PQ7" s="89"/>
      <c r="PR7" s="89"/>
      <c r="PS7" s="89"/>
      <c r="PT7" s="89"/>
      <c r="PU7" s="89"/>
      <c r="PV7" s="89"/>
      <c r="PW7" s="89"/>
      <c r="PX7" s="89"/>
      <c r="PY7" s="89"/>
      <c r="PZ7" s="89"/>
      <c r="QA7" s="89"/>
      <c r="QB7" s="89"/>
      <c r="QC7" s="89"/>
      <c r="QD7" s="89"/>
      <c r="QE7" s="89"/>
      <c r="QF7" s="89"/>
      <c r="QG7" s="89"/>
      <c r="QH7" s="89"/>
      <c r="QI7" s="89"/>
      <c r="QJ7" s="89"/>
      <c r="QK7" s="89"/>
      <c r="QL7" s="89"/>
      <c r="QM7" s="89"/>
      <c r="QN7" s="89"/>
      <c r="QO7" s="89"/>
      <c r="QP7" s="89"/>
      <c r="QQ7" s="89"/>
      <c r="QR7" s="89"/>
      <c r="QS7" s="89"/>
      <c r="QT7" s="89"/>
      <c r="QU7" s="89"/>
      <c r="QV7" s="89"/>
      <c r="QW7" s="89"/>
      <c r="QX7" s="89"/>
      <c r="QY7" s="89"/>
      <c r="QZ7" s="89"/>
      <c r="RA7" s="89"/>
      <c r="RB7" s="89"/>
      <c r="RC7" s="89"/>
      <c r="RD7" s="89"/>
      <c r="RE7" s="89"/>
      <c r="RF7" s="89"/>
      <c r="RG7" s="89"/>
      <c r="RH7" s="89"/>
      <c r="RI7" s="89"/>
      <c r="RJ7" s="89"/>
      <c r="RK7" s="89"/>
      <c r="RL7" s="89"/>
      <c r="RM7" s="89"/>
      <c r="RN7" s="89"/>
      <c r="RO7" s="89"/>
      <c r="RP7" s="89"/>
      <c r="RQ7" s="89"/>
      <c r="RR7" s="89"/>
      <c r="RS7" s="89"/>
      <c r="RT7" s="89"/>
      <c r="RU7" s="89"/>
      <c r="RV7" s="89"/>
      <c r="RW7" s="89"/>
      <c r="RX7" s="89"/>
      <c r="RY7" s="89"/>
      <c r="RZ7" s="89"/>
      <c r="SA7" s="89"/>
      <c r="SB7" s="89"/>
      <c r="SC7" s="89"/>
      <c r="SD7" s="89"/>
      <c r="SE7" s="89"/>
      <c r="SF7" s="89"/>
      <c r="SG7" s="89"/>
      <c r="SH7" s="89"/>
      <c r="SI7" s="89"/>
      <c r="SJ7" s="89"/>
      <c r="SK7" s="89"/>
      <c r="SL7" s="89"/>
      <c r="SM7" s="89"/>
      <c r="SN7" s="89"/>
      <c r="SO7" s="89"/>
      <c r="SP7" s="89"/>
      <c r="SQ7" s="89"/>
      <c r="SR7" s="89"/>
      <c r="SS7" s="89"/>
      <c r="ST7" s="89"/>
      <c r="SU7" s="89"/>
      <c r="SV7" s="89"/>
      <c r="SW7" s="89"/>
      <c r="SX7" s="89"/>
      <c r="SY7" s="89"/>
      <c r="SZ7" s="89"/>
      <c r="TA7" s="89"/>
      <c r="TB7" s="89"/>
      <c r="TC7" s="89"/>
      <c r="TD7" s="89"/>
      <c r="TE7" s="89"/>
      <c r="TF7" s="89"/>
      <c r="TG7" s="89"/>
      <c r="TH7" s="89"/>
      <c r="TI7" s="89"/>
      <c r="TJ7" s="89"/>
      <c r="TK7" s="89"/>
      <c r="TL7" s="89"/>
      <c r="TM7" s="89"/>
      <c r="TN7" s="89"/>
      <c r="TO7" s="89"/>
      <c r="TP7" s="89"/>
      <c r="TQ7" s="89"/>
      <c r="TR7" s="89"/>
      <c r="TS7" s="89"/>
      <c r="TT7" s="89"/>
      <c r="TU7" s="89"/>
      <c r="TV7" s="89"/>
      <c r="TW7" s="89"/>
      <c r="TX7" s="89"/>
      <c r="TY7" s="89"/>
      <c r="TZ7" s="89"/>
      <c r="UA7" s="89"/>
      <c r="UB7" s="89"/>
      <c r="UC7" s="89"/>
      <c r="UD7" s="89"/>
      <c r="UE7" s="89"/>
      <c r="UF7" s="89"/>
      <c r="UG7" s="89"/>
      <c r="UH7" s="89"/>
      <c r="UI7" s="89"/>
      <c r="UJ7" s="89"/>
      <c r="UK7" s="89"/>
      <c r="UL7" s="89"/>
      <c r="UM7" s="89"/>
      <c r="UN7" s="89"/>
      <c r="UO7" s="89"/>
      <c r="UP7" s="89"/>
      <c r="UQ7" s="89"/>
      <c r="UR7" s="89"/>
      <c r="US7" s="89"/>
      <c r="UT7" s="89"/>
      <c r="UU7" s="89"/>
      <c r="UV7" s="89"/>
      <c r="UW7" s="89"/>
      <c r="UX7" s="89"/>
      <c r="UY7" s="89"/>
      <c r="UZ7" s="89"/>
      <c r="VA7" s="89"/>
      <c r="VB7" s="89"/>
      <c r="VC7" s="89"/>
      <c r="VD7" s="89"/>
      <c r="VE7" s="89"/>
      <c r="VF7" s="89"/>
      <c r="VG7" s="89"/>
      <c r="VH7" s="89"/>
      <c r="VI7" s="89"/>
      <c r="VJ7" s="89"/>
      <c r="VK7" s="89"/>
      <c r="VL7" s="89"/>
      <c r="VM7" s="89"/>
      <c r="VN7" s="89"/>
      <c r="VO7" s="89"/>
      <c r="VP7" s="89"/>
      <c r="VQ7" s="89"/>
      <c r="VR7" s="89"/>
      <c r="VS7" s="89"/>
      <c r="VT7" s="89"/>
      <c r="VU7" s="89"/>
      <c r="VV7" s="89"/>
      <c r="VW7" s="89"/>
      <c r="VX7" s="89"/>
      <c r="VY7" s="89"/>
      <c r="VZ7" s="89"/>
      <c r="WA7" s="89"/>
      <c r="WB7" s="89"/>
      <c r="WC7" s="89"/>
      <c r="WD7" s="89"/>
      <c r="WE7" s="89"/>
      <c r="WF7" s="89"/>
      <c r="WG7" s="89"/>
      <c r="WH7" s="89"/>
      <c r="WI7" s="89"/>
      <c r="WJ7" s="89"/>
      <c r="WK7" s="89"/>
      <c r="WL7" s="89"/>
      <c r="WM7" s="89"/>
      <c r="WN7" s="89"/>
      <c r="WO7" s="89"/>
      <c r="WP7" s="89"/>
      <c r="WQ7" s="89"/>
      <c r="WR7" s="89"/>
      <c r="WS7" s="89"/>
      <c r="WT7" s="89"/>
      <c r="WU7" s="89"/>
      <c r="WV7" s="89"/>
      <c r="WW7" s="89"/>
      <c r="WX7" s="89"/>
      <c r="WY7" s="89"/>
      <c r="WZ7" s="89"/>
      <c r="XA7" s="89"/>
      <c r="XB7" s="89"/>
      <c r="XC7" s="89"/>
      <c r="XD7" s="89"/>
      <c r="XE7" s="89"/>
      <c r="XF7" s="89"/>
      <c r="XG7" s="89"/>
      <c r="XH7" s="89"/>
      <c r="XI7" s="89"/>
    </row>
    <row r="8" spans="1:633" s="89" customFormat="1" x14ac:dyDescent="0.25">
      <c r="A8" s="96">
        <v>1</v>
      </c>
      <c r="B8" s="110"/>
      <c r="C8" s="107"/>
      <c r="D8" s="111"/>
      <c r="E8" s="97"/>
      <c r="F8" s="98"/>
      <c r="G8" s="99"/>
      <c r="H8" s="100"/>
      <c r="I8" s="101">
        <f t="shared" ref="I8:I37" si="0">G8*H8</f>
        <v>0</v>
      </c>
      <c r="J8" s="102" t="e">
        <f t="shared" ref="J8:J37" si="1">I8/$C$4</f>
        <v>#DIV/0!</v>
      </c>
      <c r="K8" s="87"/>
      <c r="L8" s="99"/>
      <c r="M8" s="99"/>
      <c r="N8" s="99"/>
      <c r="O8" s="99"/>
      <c r="P8" s="88"/>
      <c r="Q8" s="102" t="e">
        <f>SUM(L8:O8)-J8</f>
        <v>#DIV/0!</v>
      </c>
    </row>
    <row r="9" spans="1:633" s="89" customFormat="1" ht="16.5" customHeight="1" x14ac:dyDescent="0.25">
      <c r="A9" s="96">
        <v>2</v>
      </c>
      <c r="B9" s="110"/>
      <c r="C9" s="107" t="str">
        <f>IFERROR(VLOOKUP(B9,Списки!$G$5:$J$32,2,0),"")</f>
        <v/>
      </c>
      <c r="D9" s="111"/>
      <c r="E9" s="97"/>
      <c r="F9" s="98"/>
      <c r="G9" s="99"/>
      <c r="H9" s="100"/>
      <c r="I9" s="101">
        <f>G9*H9</f>
        <v>0</v>
      </c>
      <c r="J9" s="102" t="e">
        <f t="shared" si="1"/>
        <v>#DIV/0!</v>
      </c>
      <c r="K9" s="87"/>
      <c r="L9" s="99"/>
      <c r="M9" s="99"/>
      <c r="N9" s="99"/>
      <c r="O9" s="99"/>
      <c r="P9" s="88"/>
      <c r="Q9" s="102" t="e">
        <f t="shared" ref="Q9:Q37" si="2">SUM(L9:O9)-J9</f>
        <v>#DIV/0!</v>
      </c>
    </row>
    <row r="10" spans="1:633" s="89" customFormat="1" ht="12.75" customHeight="1" x14ac:dyDescent="0.25">
      <c r="A10" s="96">
        <v>3</v>
      </c>
      <c r="B10" s="110"/>
      <c r="C10" s="107" t="str">
        <f>IFERROR(VLOOKUP(B10,Списки!$G$5:$J$32,2,0),"")</f>
        <v/>
      </c>
      <c r="D10" s="111"/>
      <c r="E10" s="97"/>
      <c r="F10" s="98"/>
      <c r="G10" s="99"/>
      <c r="H10" s="100"/>
      <c r="I10" s="101">
        <f t="shared" si="0"/>
        <v>0</v>
      </c>
      <c r="J10" s="102" t="e">
        <f t="shared" si="1"/>
        <v>#DIV/0!</v>
      </c>
      <c r="K10" s="87"/>
      <c r="L10" s="99"/>
      <c r="M10" s="99"/>
      <c r="N10" s="99"/>
      <c r="O10" s="99"/>
      <c r="P10" s="88"/>
      <c r="Q10" s="102" t="e">
        <f t="shared" si="2"/>
        <v>#DIV/0!</v>
      </c>
    </row>
    <row r="11" spans="1:633" s="89" customFormat="1" ht="13.5" customHeight="1" x14ac:dyDescent="0.25">
      <c r="A11" s="96">
        <v>4</v>
      </c>
      <c r="B11" s="110"/>
      <c r="C11" s="107" t="str">
        <f>IFERROR(VLOOKUP(B11,Списки!$G$5:$J$32,2,0),"")</f>
        <v/>
      </c>
      <c r="D11" s="111"/>
      <c r="E11" s="97"/>
      <c r="F11" s="98"/>
      <c r="G11" s="99"/>
      <c r="H11" s="100"/>
      <c r="I11" s="101">
        <f t="shared" si="0"/>
        <v>0</v>
      </c>
      <c r="J11" s="102" t="e">
        <f t="shared" si="1"/>
        <v>#DIV/0!</v>
      </c>
      <c r="K11" s="87"/>
      <c r="L11" s="99"/>
      <c r="M11" s="99"/>
      <c r="N11" s="99"/>
      <c r="O11" s="99"/>
      <c r="P11" s="88"/>
      <c r="Q11" s="102" t="e">
        <f t="shared" si="2"/>
        <v>#DIV/0!</v>
      </c>
    </row>
    <row r="12" spans="1:633" s="89" customFormat="1" ht="14.25" customHeight="1" x14ac:dyDescent="0.25">
      <c r="A12" s="96">
        <v>5</v>
      </c>
      <c r="B12" s="110"/>
      <c r="C12" s="107" t="str">
        <f>IFERROR(VLOOKUP(B12,Списки!$G$5:$J$32,2,0),"")</f>
        <v/>
      </c>
      <c r="D12" s="111"/>
      <c r="E12" s="97"/>
      <c r="F12" s="98"/>
      <c r="G12" s="99"/>
      <c r="H12" s="100"/>
      <c r="I12" s="101">
        <f t="shared" si="0"/>
        <v>0</v>
      </c>
      <c r="J12" s="102" t="e">
        <f t="shared" si="1"/>
        <v>#DIV/0!</v>
      </c>
      <c r="K12" s="87"/>
      <c r="L12" s="99"/>
      <c r="M12" s="99"/>
      <c r="N12" s="99"/>
      <c r="O12" s="99"/>
      <c r="P12" s="88"/>
      <c r="Q12" s="102" t="e">
        <f t="shared" si="2"/>
        <v>#DIV/0!</v>
      </c>
    </row>
    <row r="13" spans="1:633" s="89" customFormat="1" ht="13.5" customHeight="1" x14ac:dyDescent="0.25">
      <c r="A13" s="96">
        <v>6</v>
      </c>
      <c r="B13" s="110"/>
      <c r="C13" s="107" t="str">
        <f>IFERROR(VLOOKUP(B13,Списки!$G$5:$J$32,2,0),"")</f>
        <v/>
      </c>
      <c r="D13" s="111"/>
      <c r="E13" s="97"/>
      <c r="F13" s="98"/>
      <c r="G13" s="99"/>
      <c r="H13" s="100"/>
      <c r="I13" s="101">
        <f t="shared" si="0"/>
        <v>0</v>
      </c>
      <c r="J13" s="102" t="e">
        <f t="shared" si="1"/>
        <v>#DIV/0!</v>
      </c>
      <c r="K13" s="87"/>
      <c r="L13" s="99"/>
      <c r="M13" s="99"/>
      <c r="N13" s="99"/>
      <c r="O13" s="99"/>
      <c r="P13" s="88"/>
      <c r="Q13" s="102" t="e">
        <f t="shared" si="2"/>
        <v>#DIV/0!</v>
      </c>
    </row>
    <row r="14" spans="1:633" s="89" customFormat="1" ht="15.75" customHeight="1" x14ac:dyDescent="0.25">
      <c r="A14" s="96">
        <v>7</v>
      </c>
      <c r="B14" s="110"/>
      <c r="C14" s="107" t="str">
        <f>IFERROR(VLOOKUP(B14,Списки!$G$5:$J$32,2,0),"")</f>
        <v/>
      </c>
      <c r="D14" s="111"/>
      <c r="E14" s="97"/>
      <c r="F14" s="98"/>
      <c r="G14" s="99"/>
      <c r="H14" s="100"/>
      <c r="I14" s="101">
        <f t="shared" si="0"/>
        <v>0</v>
      </c>
      <c r="J14" s="102" t="e">
        <f t="shared" si="1"/>
        <v>#DIV/0!</v>
      </c>
      <c r="K14" s="87"/>
      <c r="L14" s="99"/>
      <c r="M14" s="99"/>
      <c r="N14" s="99"/>
      <c r="O14" s="99"/>
      <c r="P14" s="88"/>
      <c r="Q14" s="102" t="e">
        <f t="shared" si="2"/>
        <v>#DIV/0!</v>
      </c>
    </row>
    <row r="15" spans="1:633" s="89" customFormat="1" ht="15.75" customHeight="1" x14ac:dyDescent="0.25">
      <c r="A15" s="96">
        <v>8</v>
      </c>
      <c r="B15" s="110"/>
      <c r="C15" s="107" t="str">
        <f>IFERROR(VLOOKUP(B15,Списки!$G$5:$J$32,2,0),"")</f>
        <v/>
      </c>
      <c r="D15" s="111"/>
      <c r="E15" s="97"/>
      <c r="F15" s="98"/>
      <c r="G15" s="99"/>
      <c r="H15" s="100"/>
      <c r="I15" s="101">
        <f t="shared" si="0"/>
        <v>0</v>
      </c>
      <c r="J15" s="102" t="e">
        <f t="shared" si="1"/>
        <v>#DIV/0!</v>
      </c>
      <c r="K15" s="87"/>
      <c r="L15" s="99"/>
      <c r="M15" s="99"/>
      <c r="N15" s="99"/>
      <c r="O15" s="99"/>
      <c r="P15" s="88"/>
      <c r="Q15" s="102" t="e">
        <f t="shared" si="2"/>
        <v>#DIV/0!</v>
      </c>
    </row>
    <row r="16" spans="1:633" s="89" customFormat="1" ht="15.75" customHeight="1" x14ac:dyDescent="0.25">
      <c r="A16" s="96">
        <v>9</v>
      </c>
      <c r="B16" s="110"/>
      <c r="C16" s="107" t="str">
        <f>IFERROR(VLOOKUP(B16,Списки!$G$5:$J$32,2,0),"")</f>
        <v/>
      </c>
      <c r="D16" s="111"/>
      <c r="E16" s="97"/>
      <c r="F16" s="98"/>
      <c r="G16" s="99"/>
      <c r="H16" s="100"/>
      <c r="I16" s="101">
        <f t="shared" si="0"/>
        <v>0</v>
      </c>
      <c r="J16" s="102" t="e">
        <f t="shared" si="1"/>
        <v>#DIV/0!</v>
      </c>
      <c r="K16" s="87"/>
      <c r="L16" s="99"/>
      <c r="M16" s="99"/>
      <c r="N16" s="99"/>
      <c r="O16" s="99"/>
      <c r="P16" s="88"/>
      <c r="Q16" s="102" t="e">
        <f t="shared" si="2"/>
        <v>#DIV/0!</v>
      </c>
    </row>
    <row r="17" spans="1:17" s="89" customFormat="1" ht="14.25" customHeight="1" x14ac:dyDescent="0.25">
      <c r="A17" s="96">
        <v>10</v>
      </c>
      <c r="B17" s="110"/>
      <c r="C17" s="107" t="str">
        <f>IFERROR(VLOOKUP(B17,Списки!$G$5:$J$32,2,0),"")</f>
        <v/>
      </c>
      <c r="D17" s="111"/>
      <c r="E17" s="97"/>
      <c r="F17" s="98"/>
      <c r="G17" s="99"/>
      <c r="H17" s="100"/>
      <c r="I17" s="101">
        <f t="shared" si="0"/>
        <v>0</v>
      </c>
      <c r="J17" s="102" t="e">
        <f t="shared" si="1"/>
        <v>#DIV/0!</v>
      </c>
      <c r="K17" s="87"/>
      <c r="L17" s="99"/>
      <c r="M17" s="99"/>
      <c r="N17" s="99"/>
      <c r="O17" s="99"/>
      <c r="P17" s="88"/>
      <c r="Q17" s="102" t="e">
        <f t="shared" si="2"/>
        <v>#DIV/0!</v>
      </c>
    </row>
    <row r="18" spans="1:17" s="89" customFormat="1" x14ac:dyDescent="0.25">
      <c r="A18" s="96">
        <v>11</v>
      </c>
      <c r="B18" s="110"/>
      <c r="C18" s="107" t="str">
        <f>IFERROR(VLOOKUP(B18,Списки!$G$5:$J$32,2,0),"")</f>
        <v/>
      </c>
      <c r="D18" s="111"/>
      <c r="E18" s="97"/>
      <c r="F18" s="98"/>
      <c r="G18" s="99"/>
      <c r="H18" s="100"/>
      <c r="I18" s="101">
        <f t="shared" si="0"/>
        <v>0</v>
      </c>
      <c r="J18" s="102" t="e">
        <f t="shared" si="1"/>
        <v>#DIV/0!</v>
      </c>
      <c r="K18" s="87"/>
      <c r="L18" s="99"/>
      <c r="M18" s="99"/>
      <c r="N18" s="99"/>
      <c r="O18" s="99"/>
      <c r="P18" s="88"/>
      <c r="Q18" s="102" t="e">
        <f t="shared" si="2"/>
        <v>#DIV/0!</v>
      </c>
    </row>
    <row r="19" spans="1:17" s="89" customFormat="1" ht="13.5" customHeight="1" x14ac:dyDescent="0.25">
      <c r="A19" s="96">
        <v>12</v>
      </c>
      <c r="B19" s="110"/>
      <c r="C19" s="107" t="str">
        <f>IFERROR(VLOOKUP(B19,Списки!$G$5:$J$32,2,0),"")</f>
        <v/>
      </c>
      <c r="D19" s="111"/>
      <c r="E19" s="97"/>
      <c r="F19" s="98"/>
      <c r="G19" s="99"/>
      <c r="H19" s="100"/>
      <c r="I19" s="101">
        <f t="shared" si="0"/>
        <v>0</v>
      </c>
      <c r="J19" s="102" t="e">
        <f t="shared" si="1"/>
        <v>#DIV/0!</v>
      </c>
      <c r="K19" s="87"/>
      <c r="L19" s="99"/>
      <c r="M19" s="99"/>
      <c r="N19" s="99"/>
      <c r="O19" s="99"/>
      <c r="P19" s="88"/>
      <c r="Q19" s="102" t="e">
        <f t="shared" si="2"/>
        <v>#DIV/0!</v>
      </c>
    </row>
    <row r="20" spans="1:17" s="89" customFormat="1" ht="15" customHeight="1" x14ac:dyDescent="0.25">
      <c r="A20" s="96">
        <v>13</v>
      </c>
      <c r="B20" s="110"/>
      <c r="C20" s="107" t="str">
        <f>IFERROR(VLOOKUP(B20,Списки!$G$5:$J$32,2,0),"")</f>
        <v/>
      </c>
      <c r="D20" s="111"/>
      <c r="E20" s="97"/>
      <c r="F20" s="98"/>
      <c r="G20" s="99"/>
      <c r="H20" s="100"/>
      <c r="I20" s="101">
        <f t="shared" si="0"/>
        <v>0</v>
      </c>
      <c r="J20" s="102" t="e">
        <f t="shared" si="1"/>
        <v>#DIV/0!</v>
      </c>
      <c r="K20" s="87"/>
      <c r="L20" s="99"/>
      <c r="M20" s="99"/>
      <c r="N20" s="99"/>
      <c r="O20" s="99"/>
      <c r="P20" s="88"/>
      <c r="Q20" s="102" t="e">
        <f t="shared" si="2"/>
        <v>#DIV/0!</v>
      </c>
    </row>
    <row r="21" spans="1:17" s="89" customFormat="1" ht="14.25" customHeight="1" x14ac:dyDescent="0.25">
      <c r="A21" s="96">
        <v>14</v>
      </c>
      <c r="B21" s="110"/>
      <c r="C21" s="107" t="str">
        <f>IFERROR(VLOOKUP(B21,Списки!$G$5:$J$32,2,0),"")</f>
        <v/>
      </c>
      <c r="D21" s="111"/>
      <c r="E21" s="97"/>
      <c r="F21" s="98"/>
      <c r="G21" s="99"/>
      <c r="H21" s="100"/>
      <c r="I21" s="101">
        <f t="shared" si="0"/>
        <v>0</v>
      </c>
      <c r="J21" s="102" t="e">
        <f t="shared" si="1"/>
        <v>#DIV/0!</v>
      </c>
      <c r="K21" s="87"/>
      <c r="L21" s="99"/>
      <c r="M21" s="99"/>
      <c r="N21" s="99"/>
      <c r="O21" s="99"/>
      <c r="P21" s="88"/>
      <c r="Q21" s="102" t="e">
        <f t="shared" si="2"/>
        <v>#DIV/0!</v>
      </c>
    </row>
    <row r="22" spans="1:17" s="89" customFormat="1" ht="12.75" customHeight="1" x14ac:dyDescent="0.25">
      <c r="A22" s="96">
        <v>15</v>
      </c>
      <c r="B22" s="110"/>
      <c r="C22" s="107" t="str">
        <f>IFERROR(VLOOKUP(B22,Списки!$G$5:$J$32,2,0),"")</f>
        <v/>
      </c>
      <c r="D22" s="111"/>
      <c r="E22" s="97"/>
      <c r="F22" s="98"/>
      <c r="G22" s="99"/>
      <c r="H22" s="100"/>
      <c r="I22" s="101">
        <f t="shared" si="0"/>
        <v>0</v>
      </c>
      <c r="J22" s="102" t="e">
        <f t="shared" si="1"/>
        <v>#DIV/0!</v>
      </c>
      <c r="K22" s="87"/>
      <c r="L22" s="99"/>
      <c r="M22" s="99"/>
      <c r="N22" s="99"/>
      <c r="O22" s="99"/>
      <c r="P22" s="88"/>
      <c r="Q22" s="102" t="e">
        <f>SUM(L22:O22)-J22</f>
        <v>#DIV/0!</v>
      </c>
    </row>
    <row r="23" spans="1:17" s="89" customFormat="1" ht="12.75" customHeight="1" x14ac:dyDescent="0.25">
      <c r="A23" s="96">
        <v>16</v>
      </c>
      <c r="B23" s="110"/>
      <c r="C23" s="107" t="str">
        <f>IFERROR(VLOOKUP(B23,Списки!$G$5:$J$32,2,0),"")</f>
        <v/>
      </c>
      <c r="D23" s="111"/>
      <c r="E23" s="97"/>
      <c r="F23" s="98"/>
      <c r="G23" s="99"/>
      <c r="H23" s="100"/>
      <c r="I23" s="101">
        <f t="shared" si="0"/>
        <v>0</v>
      </c>
      <c r="J23" s="102" t="e">
        <f t="shared" si="1"/>
        <v>#DIV/0!</v>
      </c>
      <c r="K23" s="87"/>
      <c r="L23" s="99"/>
      <c r="M23" s="99"/>
      <c r="N23" s="99"/>
      <c r="O23" s="99"/>
      <c r="P23" s="88"/>
      <c r="Q23" s="102" t="e">
        <f t="shared" si="2"/>
        <v>#DIV/0!</v>
      </c>
    </row>
    <row r="24" spans="1:17" s="89" customFormat="1" ht="14.25" customHeight="1" x14ac:dyDescent="0.25">
      <c r="A24" s="96">
        <v>17</v>
      </c>
      <c r="B24" s="110"/>
      <c r="C24" s="107" t="str">
        <f>IFERROR(VLOOKUP(B24,Списки!$G$5:$J$32,2,0),"")</f>
        <v/>
      </c>
      <c r="D24" s="111"/>
      <c r="E24" s="97"/>
      <c r="F24" s="98"/>
      <c r="G24" s="99"/>
      <c r="H24" s="100"/>
      <c r="I24" s="101">
        <f t="shared" si="0"/>
        <v>0</v>
      </c>
      <c r="J24" s="102" t="e">
        <f t="shared" si="1"/>
        <v>#DIV/0!</v>
      </c>
      <c r="K24" s="87"/>
      <c r="L24" s="99"/>
      <c r="M24" s="99"/>
      <c r="N24" s="99"/>
      <c r="O24" s="99"/>
      <c r="P24" s="88"/>
      <c r="Q24" s="102" t="e">
        <f t="shared" si="2"/>
        <v>#DIV/0!</v>
      </c>
    </row>
    <row r="25" spans="1:17" s="89" customFormat="1" ht="13.5" customHeight="1" x14ac:dyDescent="0.25">
      <c r="A25" s="96">
        <v>18</v>
      </c>
      <c r="B25" s="110"/>
      <c r="C25" s="107" t="str">
        <f>IFERROR(VLOOKUP(B25,Списки!$G$5:$J$32,2,0),"")</f>
        <v/>
      </c>
      <c r="D25" s="111"/>
      <c r="E25" s="97"/>
      <c r="F25" s="98"/>
      <c r="G25" s="99"/>
      <c r="H25" s="100"/>
      <c r="I25" s="101">
        <f t="shared" si="0"/>
        <v>0</v>
      </c>
      <c r="J25" s="102" t="e">
        <f t="shared" si="1"/>
        <v>#DIV/0!</v>
      </c>
      <c r="K25" s="87"/>
      <c r="L25" s="99"/>
      <c r="M25" s="99"/>
      <c r="N25" s="99"/>
      <c r="O25" s="99"/>
      <c r="P25" s="88"/>
      <c r="Q25" s="102" t="e">
        <f t="shared" si="2"/>
        <v>#DIV/0!</v>
      </c>
    </row>
    <row r="26" spans="1:17" s="89" customFormat="1" ht="13.5" customHeight="1" x14ac:dyDescent="0.25">
      <c r="A26" s="96">
        <v>19</v>
      </c>
      <c r="B26" s="110"/>
      <c r="C26" s="107" t="str">
        <f>IFERROR(VLOOKUP(B26,Списки!$G$5:$J$32,2,0),"")</f>
        <v/>
      </c>
      <c r="D26" s="111"/>
      <c r="E26" s="97"/>
      <c r="F26" s="98"/>
      <c r="G26" s="99"/>
      <c r="H26" s="100"/>
      <c r="I26" s="101">
        <f t="shared" si="0"/>
        <v>0</v>
      </c>
      <c r="J26" s="102" t="e">
        <f t="shared" si="1"/>
        <v>#DIV/0!</v>
      </c>
      <c r="K26" s="87"/>
      <c r="L26" s="99"/>
      <c r="M26" s="99"/>
      <c r="N26" s="99"/>
      <c r="O26" s="99"/>
      <c r="P26" s="88"/>
      <c r="Q26" s="102" t="e">
        <f t="shared" si="2"/>
        <v>#DIV/0!</v>
      </c>
    </row>
    <row r="27" spans="1:17" s="89" customFormat="1" ht="12.75" customHeight="1" x14ac:dyDescent="0.25">
      <c r="A27" s="96">
        <v>20</v>
      </c>
      <c r="B27" s="110"/>
      <c r="C27" s="107" t="str">
        <f>IFERROR(VLOOKUP(B27,Списки!$G$5:$J$32,2,0),"")</f>
        <v/>
      </c>
      <c r="D27" s="111"/>
      <c r="E27" s="97"/>
      <c r="F27" s="98"/>
      <c r="G27" s="99"/>
      <c r="H27" s="100"/>
      <c r="I27" s="101">
        <f t="shared" si="0"/>
        <v>0</v>
      </c>
      <c r="J27" s="102" t="e">
        <f t="shared" si="1"/>
        <v>#DIV/0!</v>
      </c>
      <c r="K27" s="87"/>
      <c r="L27" s="99"/>
      <c r="M27" s="99"/>
      <c r="N27" s="99"/>
      <c r="O27" s="99"/>
      <c r="P27" s="88"/>
      <c r="Q27" s="102" t="e">
        <f t="shared" si="2"/>
        <v>#DIV/0!</v>
      </c>
    </row>
    <row r="28" spans="1:17" s="89" customFormat="1" ht="12.75" customHeight="1" x14ac:dyDescent="0.25">
      <c r="A28" s="96">
        <v>21</v>
      </c>
      <c r="B28" s="110"/>
      <c r="C28" s="107" t="str">
        <f>IFERROR(VLOOKUP(B28,Списки!$G$5:$J$32,2,0),"")</f>
        <v/>
      </c>
      <c r="D28" s="111"/>
      <c r="E28" s="97"/>
      <c r="F28" s="98"/>
      <c r="G28" s="99"/>
      <c r="H28" s="100"/>
      <c r="I28" s="101">
        <f t="shared" si="0"/>
        <v>0</v>
      </c>
      <c r="J28" s="102" t="e">
        <f t="shared" si="1"/>
        <v>#DIV/0!</v>
      </c>
      <c r="K28" s="87"/>
      <c r="L28" s="99"/>
      <c r="M28" s="99"/>
      <c r="N28" s="99"/>
      <c r="O28" s="99"/>
      <c r="P28" s="88"/>
      <c r="Q28" s="102" t="e">
        <f t="shared" si="2"/>
        <v>#DIV/0!</v>
      </c>
    </row>
    <row r="29" spans="1:17" s="89" customFormat="1" ht="12.75" customHeight="1" x14ac:dyDescent="0.25">
      <c r="A29" s="96">
        <v>22</v>
      </c>
      <c r="B29" s="110"/>
      <c r="C29" s="107" t="str">
        <f>IFERROR(VLOOKUP(B29,Списки!$G$5:$J$32,2,0),"")</f>
        <v/>
      </c>
      <c r="D29" s="111"/>
      <c r="E29" s="97"/>
      <c r="F29" s="98"/>
      <c r="G29" s="99"/>
      <c r="H29" s="100"/>
      <c r="I29" s="101">
        <f t="shared" si="0"/>
        <v>0</v>
      </c>
      <c r="J29" s="102" t="e">
        <f t="shared" si="1"/>
        <v>#DIV/0!</v>
      </c>
      <c r="K29" s="87"/>
      <c r="L29" s="99"/>
      <c r="M29" s="99"/>
      <c r="N29" s="99"/>
      <c r="O29" s="99"/>
      <c r="P29" s="88"/>
      <c r="Q29" s="102" t="e">
        <f t="shared" si="2"/>
        <v>#DIV/0!</v>
      </c>
    </row>
    <row r="30" spans="1:17" s="89" customFormat="1" ht="13.5" customHeight="1" x14ac:dyDescent="0.25">
      <c r="A30" s="96">
        <v>23</v>
      </c>
      <c r="B30" s="110"/>
      <c r="C30" s="107" t="str">
        <f>IFERROR(VLOOKUP(B30,Списки!$G$5:$J$32,2,0),"")</f>
        <v/>
      </c>
      <c r="D30" s="111"/>
      <c r="E30" s="97"/>
      <c r="F30" s="98"/>
      <c r="G30" s="99"/>
      <c r="H30" s="100"/>
      <c r="I30" s="101">
        <f t="shared" si="0"/>
        <v>0</v>
      </c>
      <c r="J30" s="102" t="e">
        <f t="shared" si="1"/>
        <v>#DIV/0!</v>
      </c>
      <c r="K30" s="87"/>
      <c r="L30" s="99"/>
      <c r="M30" s="99"/>
      <c r="N30" s="99"/>
      <c r="O30" s="99"/>
      <c r="P30" s="88"/>
      <c r="Q30" s="102" t="e">
        <f t="shared" si="2"/>
        <v>#DIV/0!</v>
      </c>
    </row>
    <row r="31" spans="1:17" s="89" customFormat="1" ht="12.75" customHeight="1" x14ac:dyDescent="0.25">
      <c r="A31" s="96">
        <v>24</v>
      </c>
      <c r="B31" s="110"/>
      <c r="C31" s="107" t="str">
        <f>IFERROR(VLOOKUP(B31,Списки!$G$5:$J$32,2,0),"")</f>
        <v/>
      </c>
      <c r="D31" s="111"/>
      <c r="E31" s="97"/>
      <c r="F31" s="98"/>
      <c r="G31" s="99"/>
      <c r="H31" s="100"/>
      <c r="I31" s="101">
        <f t="shared" si="0"/>
        <v>0</v>
      </c>
      <c r="J31" s="102" t="e">
        <f t="shared" si="1"/>
        <v>#DIV/0!</v>
      </c>
      <c r="K31" s="87"/>
      <c r="L31" s="99"/>
      <c r="M31" s="99"/>
      <c r="N31" s="99"/>
      <c r="O31" s="99"/>
      <c r="P31" s="88"/>
      <c r="Q31" s="102" t="e">
        <f t="shared" si="2"/>
        <v>#DIV/0!</v>
      </c>
    </row>
    <row r="32" spans="1:17" s="89" customFormat="1" ht="12.75" customHeight="1" x14ac:dyDescent="0.25">
      <c r="A32" s="96">
        <v>25</v>
      </c>
      <c r="B32" s="110"/>
      <c r="C32" s="107" t="str">
        <f>IFERROR(VLOOKUP(B32,Списки!$G$5:$J$32,2,0),"")</f>
        <v/>
      </c>
      <c r="D32" s="111"/>
      <c r="E32" s="97"/>
      <c r="F32" s="98"/>
      <c r="G32" s="99"/>
      <c r="H32" s="100"/>
      <c r="I32" s="101">
        <f t="shared" si="0"/>
        <v>0</v>
      </c>
      <c r="J32" s="102" t="e">
        <f t="shared" si="1"/>
        <v>#DIV/0!</v>
      </c>
      <c r="K32" s="87"/>
      <c r="L32" s="99"/>
      <c r="M32" s="99"/>
      <c r="N32" s="99"/>
      <c r="O32" s="99"/>
      <c r="P32" s="88"/>
      <c r="Q32" s="102" t="e">
        <f t="shared" si="2"/>
        <v>#DIV/0!</v>
      </c>
    </row>
    <row r="33" spans="1:17" s="89" customFormat="1" ht="12.75" customHeight="1" x14ac:dyDescent="0.25">
      <c r="A33" s="96">
        <v>26</v>
      </c>
      <c r="B33" s="110"/>
      <c r="C33" s="107" t="str">
        <f>IFERROR(VLOOKUP(B33,Списки!$G$5:$J$32,2,0),"")</f>
        <v/>
      </c>
      <c r="D33" s="111"/>
      <c r="E33" s="97"/>
      <c r="F33" s="98"/>
      <c r="G33" s="99"/>
      <c r="H33" s="100"/>
      <c r="I33" s="101">
        <f t="shared" si="0"/>
        <v>0</v>
      </c>
      <c r="J33" s="102" t="e">
        <f t="shared" si="1"/>
        <v>#DIV/0!</v>
      </c>
      <c r="K33" s="87"/>
      <c r="L33" s="99"/>
      <c r="M33" s="99"/>
      <c r="N33" s="99"/>
      <c r="O33" s="99"/>
      <c r="P33" s="88"/>
      <c r="Q33" s="102" t="e">
        <f t="shared" si="2"/>
        <v>#DIV/0!</v>
      </c>
    </row>
    <row r="34" spans="1:17" s="89" customFormat="1" ht="12.75" customHeight="1" x14ac:dyDescent="0.25">
      <c r="A34" s="96">
        <v>27</v>
      </c>
      <c r="B34" s="110"/>
      <c r="C34" s="107" t="str">
        <f>IFERROR(VLOOKUP(B34,Списки!$G$5:$J$32,2,0),"")</f>
        <v/>
      </c>
      <c r="D34" s="111"/>
      <c r="E34" s="97"/>
      <c r="F34" s="98"/>
      <c r="G34" s="99"/>
      <c r="H34" s="100"/>
      <c r="I34" s="101">
        <f t="shared" si="0"/>
        <v>0</v>
      </c>
      <c r="J34" s="102" t="e">
        <f t="shared" si="1"/>
        <v>#DIV/0!</v>
      </c>
      <c r="K34" s="87"/>
      <c r="L34" s="99"/>
      <c r="M34" s="99"/>
      <c r="N34" s="99"/>
      <c r="O34" s="99"/>
      <c r="P34" s="88"/>
      <c r="Q34" s="102" t="e">
        <f t="shared" si="2"/>
        <v>#DIV/0!</v>
      </c>
    </row>
    <row r="35" spans="1:17" s="89" customFormat="1" ht="12.75" customHeight="1" x14ac:dyDescent="0.25">
      <c r="A35" s="96">
        <v>28</v>
      </c>
      <c r="B35" s="110"/>
      <c r="C35" s="107" t="str">
        <f>IFERROR(VLOOKUP(B35,Списки!$G$5:$J$32,2,0),"")</f>
        <v/>
      </c>
      <c r="D35" s="111"/>
      <c r="E35" s="97"/>
      <c r="F35" s="98"/>
      <c r="G35" s="99"/>
      <c r="H35" s="100"/>
      <c r="I35" s="101">
        <f t="shared" si="0"/>
        <v>0</v>
      </c>
      <c r="J35" s="102" t="e">
        <f t="shared" si="1"/>
        <v>#DIV/0!</v>
      </c>
      <c r="K35" s="87"/>
      <c r="L35" s="99"/>
      <c r="M35" s="99"/>
      <c r="N35" s="99"/>
      <c r="O35" s="99"/>
      <c r="P35" s="88"/>
      <c r="Q35" s="102" t="e">
        <f t="shared" si="2"/>
        <v>#DIV/0!</v>
      </c>
    </row>
    <row r="36" spans="1:17" s="89" customFormat="1" ht="12.75" customHeight="1" x14ac:dyDescent="0.25">
      <c r="A36" s="96">
        <v>29</v>
      </c>
      <c r="B36" s="110"/>
      <c r="C36" s="107" t="str">
        <f>IFERROR(VLOOKUP(B36,Списки!$G$5:$J$32,2,0),"")</f>
        <v/>
      </c>
      <c r="D36" s="111"/>
      <c r="E36" s="97"/>
      <c r="F36" s="98"/>
      <c r="G36" s="99"/>
      <c r="H36" s="100"/>
      <c r="I36" s="101">
        <f t="shared" si="0"/>
        <v>0</v>
      </c>
      <c r="J36" s="102" t="e">
        <f t="shared" si="1"/>
        <v>#DIV/0!</v>
      </c>
      <c r="K36" s="87"/>
      <c r="L36" s="99"/>
      <c r="M36" s="99"/>
      <c r="N36" s="99"/>
      <c r="O36" s="99"/>
      <c r="P36" s="88"/>
      <c r="Q36" s="102" t="e">
        <f t="shared" si="2"/>
        <v>#DIV/0!</v>
      </c>
    </row>
    <row r="37" spans="1:17" s="89" customFormat="1" ht="12.75" customHeight="1" x14ac:dyDescent="0.25">
      <c r="A37" s="96">
        <v>30</v>
      </c>
      <c r="B37" s="110"/>
      <c r="C37" s="107" t="str">
        <f>IFERROR(VLOOKUP(B37,Списки!$G$5:$J$32,2,0),"")</f>
        <v/>
      </c>
      <c r="D37" s="111"/>
      <c r="E37" s="97"/>
      <c r="F37" s="98"/>
      <c r="G37" s="99"/>
      <c r="H37" s="100"/>
      <c r="I37" s="101">
        <f t="shared" si="0"/>
        <v>0</v>
      </c>
      <c r="J37" s="102" t="e">
        <f t="shared" si="1"/>
        <v>#DIV/0!</v>
      </c>
      <c r="K37" s="87"/>
      <c r="L37" s="99"/>
      <c r="M37" s="99"/>
      <c r="N37" s="99"/>
      <c r="O37" s="99"/>
      <c r="P37" s="88"/>
      <c r="Q37" s="102" t="e">
        <f t="shared" si="2"/>
        <v>#DIV/0!</v>
      </c>
    </row>
    <row r="38" spans="1:17" s="103" customFormat="1" x14ac:dyDescent="0.25">
      <c r="A38" s="32" t="s">
        <v>120</v>
      </c>
      <c r="B38" s="32"/>
      <c r="C38" s="108"/>
      <c r="D38" s="32"/>
      <c r="E38" s="32"/>
      <c r="F38" s="32"/>
      <c r="G38" s="33"/>
      <c r="H38" s="33"/>
      <c r="I38" s="35">
        <f>SUM(I8:I37)</f>
        <v>0</v>
      </c>
      <c r="J38" s="35" t="e">
        <f>SUM(J8:J37)</f>
        <v>#DIV/0!</v>
      </c>
      <c r="K38" s="87"/>
      <c r="L38" s="35">
        <f>SUM(L8:L37)</f>
        <v>0</v>
      </c>
      <c r="M38" s="35">
        <f t="shared" ref="M38:N38" si="3">SUM(M8:M37)</f>
        <v>0</v>
      </c>
      <c r="N38" s="35">
        <f t="shared" si="3"/>
        <v>0</v>
      </c>
      <c r="O38" s="35">
        <f>SUM(O8:O37)</f>
        <v>0</v>
      </c>
      <c r="P38" s="88"/>
      <c r="Q38" s="35" t="e">
        <f>SUM(L38:O38)-J38</f>
        <v>#DIV/0!</v>
      </c>
    </row>
    <row r="39" spans="1:17" x14ac:dyDescent="0.25">
      <c r="C39" s="109"/>
    </row>
    <row r="40" spans="1:17" x14ac:dyDescent="0.25">
      <c r="C40" s="109"/>
    </row>
    <row r="41" spans="1:17" x14ac:dyDescent="0.25">
      <c r="C41" s="109"/>
    </row>
    <row r="42" spans="1:17" x14ac:dyDescent="0.25">
      <c r="C42" s="109"/>
    </row>
    <row r="43" spans="1:17" x14ac:dyDescent="0.25">
      <c r="C43" s="109"/>
    </row>
    <row r="44" spans="1:17" x14ac:dyDescent="0.25">
      <c r="C44" s="109"/>
    </row>
    <row r="45" spans="1:17" x14ac:dyDescent="0.25">
      <c r="C45" s="109"/>
    </row>
    <row r="46" spans="1:17" x14ac:dyDescent="0.25">
      <c r="C46" s="109"/>
    </row>
    <row r="47" spans="1:17" x14ac:dyDescent="0.25">
      <c r="C47" s="109"/>
    </row>
    <row r="48" spans="1:17" x14ac:dyDescent="0.25">
      <c r="C48" s="109"/>
    </row>
    <row r="49" spans="3:3" x14ac:dyDescent="0.25">
      <c r="C49" s="109"/>
    </row>
    <row r="50" spans="3:3" x14ac:dyDescent="0.25">
      <c r="C50" s="109"/>
    </row>
    <row r="51" spans="3:3" x14ac:dyDescent="0.25">
      <c r="C51" s="109"/>
    </row>
    <row r="52" spans="3:3" x14ac:dyDescent="0.25">
      <c r="C52" s="109"/>
    </row>
    <row r="53" spans="3:3" x14ac:dyDescent="0.25">
      <c r="C53" s="109"/>
    </row>
    <row r="54" spans="3:3" x14ac:dyDescent="0.25">
      <c r="C54" s="109"/>
    </row>
    <row r="55" spans="3:3" x14ac:dyDescent="0.25">
      <c r="C55" s="109"/>
    </row>
    <row r="56" spans="3:3" x14ac:dyDescent="0.25">
      <c r="C56" s="109"/>
    </row>
    <row r="57" spans="3:3" x14ac:dyDescent="0.25">
      <c r="C57" s="109"/>
    </row>
    <row r="58" spans="3:3" x14ac:dyDescent="0.25">
      <c r="C58" s="109"/>
    </row>
    <row r="59" spans="3:3" x14ac:dyDescent="0.25">
      <c r="C59" s="109"/>
    </row>
    <row r="60" spans="3:3" x14ac:dyDescent="0.25">
      <c r="C60" s="109"/>
    </row>
    <row r="61" spans="3:3" x14ac:dyDescent="0.25">
      <c r="C61" s="109"/>
    </row>
    <row r="62" spans="3:3" x14ac:dyDescent="0.25">
      <c r="C62" s="109"/>
    </row>
    <row r="63" spans="3:3" x14ac:dyDescent="0.25">
      <c r="C63" s="109"/>
    </row>
    <row r="64" spans="3:3" x14ac:dyDescent="0.25">
      <c r="C64" s="109"/>
    </row>
    <row r="65" spans="3:3" x14ac:dyDescent="0.25">
      <c r="C65" s="109"/>
    </row>
    <row r="66" spans="3:3" x14ac:dyDescent="0.25">
      <c r="C66" s="109"/>
    </row>
    <row r="67" spans="3:3" x14ac:dyDescent="0.25">
      <c r="C67" s="109"/>
    </row>
    <row r="68" spans="3:3" x14ac:dyDescent="0.25">
      <c r="C68" s="109"/>
    </row>
    <row r="69" spans="3:3" x14ac:dyDescent="0.25">
      <c r="C69" s="109"/>
    </row>
    <row r="70" spans="3:3" x14ac:dyDescent="0.25">
      <c r="C70" s="109"/>
    </row>
    <row r="71" spans="3:3" x14ac:dyDescent="0.25">
      <c r="C71" s="109"/>
    </row>
    <row r="72" spans="3:3" x14ac:dyDescent="0.25">
      <c r="C72" s="109"/>
    </row>
    <row r="73" spans="3:3" x14ac:dyDescent="0.25">
      <c r="C73" s="109"/>
    </row>
    <row r="74" spans="3:3" x14ac:dyDescent="0.25">
      <c r="C74" s="109"/>
    </row>
    <row r="75" spans="3:3" x14ac:dyDescent="0.25">
      <c r="C75" s="109"/>
    </row>
    <row r="76" spans="3:3" x14ac:dyDescent="0.25">
      <c r="C76" s="109"/>
    </row>
    <row r="77" spans="3:3" x14ac:dyDescent="0.25">
      <c r="C77" s="109"/>
    </row>
    <row r="78" spans="3:3" x14ac:dyDescent="0.25">
      <c r="C78" s="109"/>
    </row>
    <row r="79" spans="3:3" x14ac:dyDescent="0.25">
      <c r="C79" s="109"/>
    </row>
    <row r="80" spans="3:3" x14ac:dyDescent="0.25">
      <c r="C80" s="109"/>
    </row>
    <row r="81" spans="3:3" x14ac:dyDescent="0.25">
      <c r="C81" s="109"/>
    </row>
    <row r="82" spans="3:3" x14ac:dyDescent="0.25">
      <c r="C82" s="109"/>
    </row>
    <row r="83" spans="3:3" x14ac:dyDescent="0.25">
      <c r="C83" s="109"/>
    </row>
    <row r="84" spans="3:3" x14ac:dyDescent="0.25">
      <c r="C84" s="109"/>
    </row>
    <row r="85" spans="3:3" x14ac:dyDescent="0.25">
      <c r="C85" s="109"/>
    </row>
    <row r="86" spans="3:3" x14ac:dyDescent="0.25">
      <c r="C86" s="109"/>
    </row>
    <row r="87" spans="3:3" x14ac:dyDescent="0.25">
      <c r="C87" s="109"/>
    </row>
    <row r="88" spans="3:3" x14ac:dyDescent="0.25">
      <c r="C88" s="109"/>
    </row>
    <row r="89" spans="3:3" x14ac:dyDescent="0.25">
      <c r="C89" s="109"/>
    </row>
    <row r="90" spans="3:3" x14ac:dyDescent="0.25">
      <c r="C90" s="109"/>
    </row>
    <row r="91" spans="3:3" x14ac:dyDescent="0.25">
      <c r="C91" s="109"/>
    </row>
    <row r="92" spans="3:3" x14ac:dyDescent="0.25">
      <c r="C92" s="109"/>
    </row>
    <row r="93" spans="3:3" x14ac:dyDescent="0.25">
      <c r="C93" s="109"/>
    </row>
    <row r="94" spans="3:3" x14ac:dyDescent="0.25">
      <c r="C94" s="109"/>
    </row>
    <row r="95" spans="3:3" x14ac:dyDescent="0.25">
      <c r="C95" s="109"/>
    </row>
    <row r="96" spans="3:3" x14ac:dyDescent="0.25">
      <c r="C96" s="109"/>
    </row>
    <row r="97" spans="3:3" x14ac:dyDescent="0.25">
      <c r="C97" s="109"/>
    </row>
    <row r="98" spans="3:3" x14ac:dyDescent="0.25">
      <c r="C98" s="109"/>
    </row>
    <row r="99" spans="3:3" x14ac:dyDescent="0.25">
      <c r="C99" s="109"/>
    </row>
    <row r="100" spans="3:3" x14ac:dyDescent="0.25">
      <c r="C100" s="109"/>
    </row>
    <row r="101" spans="3:3" x14ac:dyDescent="0.25">
      <c r="C101" s="109"/>
    </row>
    <row r="102" spans="3:3" x14ac:dyDescent="0.25">
      <c r="C102" s="109"/>
    </row>
    <row r="103" spans="3:3" x14ac:dyDescent="0.25">
      <c r="C103" s="109"/>
    </row>
    <row r="104" spans="3:3" x14ac:dyDescent="0.25">
      <c r="C104" s="109"/>
    </row>
    <row r="105" spans="3:3" x14ac:dyDescent="0.25">
      <c r="C105" s="109"/>
    </row>
    <row r="106" spans="3:3" x14ac:dyDescent="0.25">
      <c r="C106" s="109"/>
    </row>
    <row r="107" spans="3:3" x14ac:dyDescent="0.25">
      <c r="C107" s="109"/>
    </row>
    <row r="108" spans="3:3" x14ac:dyDescent="0.25">
      <c r="C108" s="109"/>
    </row>
    <row r="109" spans="3:3" x14ac:dyDescent="0.25">
      <c r="C109" s="109"/>
    </row>
    <row r="110" spans="3:3" x14ac:dyDescent="0.25">
      <c r="C110" s="109"/>
    </row>
    <row r="111" spans="3:3" x14ac:dyDescent="0.25">
      <c r="C111" s="109"/>
    </row>
    <row r="112" spans="3:3" x14ac:dyDescent="0.25">
      <c r="C112" s="109"/>
    </row>
    <row r="113" spans="3:3" x14ac:dyDescent="0.25">
      <c r="C113" s="109"/>
    </row>
    <row r="114" spans="3:3" x14ac:dyDescent="0.25">
      <c r="C114" s="109"/>
    </row>
    <row r="115" spans="3:3" x14ac:dyDescent="0.25">
      <c r="C115" s="109"/>
    </row>
    <row r="116" spans="3:3" x14ac:dyDescent="0.25">
      <c r="C116" s="109"/>
    </row>
    <row r="117" spans="3:3" x14ac:dyDescent="0.25">
      <c r="C117" s="109"/>
    </row>
    <row r="118" spans="3:3" x14ac:dyDescent="0.25">
      <c r="C118" s="109"/>
    </row>
    <row r="119" spans="3:3" x14ac:dyDescent="0.25">
      <c r="C119" s="109"/>
    </row>
    <row r="120" spans="3:3" x14ac:dyDescent="0.25">
      <c r="C120" s="109"/>
    </row>
    <row r="121" spans="3:3" x14ac:dyDescent="0.25">
      <c r="C121" s="109"/>
    </row>
    <row r="122" spans="3:3" x14ac:dyDescent="0.25">
      <c r="C122" s="109"/>
    </row>
    <row r="123" spans="3:3" x14ac:dyDescent="0.25">
      <c r="C123" s="109"/>
    </row>
    <row r="124" spans="3:3" x14ac:dyDescent="0.25">
      <c r="C124" s="109"/>
    </row>
    <row r="125" spans="3:3" x14ac:dyDescent="0.25">
      <c r="C125" s="109"/>
    </row>
    <row r="126" spans="3:3" x14ac:dyDescent="0.25">
      <c r="C126" s="109"/>
    </row>
    <row r="127" spans="3:3" x14ac:dyDescent="0.25">
      <c r="C127" s="109"/>
    </row>
    <row r="128" spans="3:3" x14ac:dyDescent="0.25">
      <c r="C128" s="109"/>
    </row>
    <row r="129" spans="3:3" x14ac:dyDescent="0.25">
      <c r="C129" s="109"/>
    </row>
    <row r="130" spans="3:3" x14ac:dyDescent="0.25">
      <c r="C130" s="109"/>
    </row>
    <row r="131" spans="3:3" x14ac:dyDescent="0.25">
      <c r="C131" s="109"/>
    </row>
    <row r="132" spans="3:3" x14ac:dyDescent="0.25">
      <c r="C132" s="109"/>
    </row>
    <row r="133" spans="3:3" x14ac:dyDescent="0.25">
      <c r="C133" s="109"/>
    </row>
    <row r="134" spans="3:3" x14ac:dyDescent="0.25">
      <c r="C134" s="109"/>
    </row>
    <row r="135" spans="3:3" x14ac:dyDescent="0.25">
      <c r="C135" s="109"/>
    </row>
    <row r="136" spans="3:3" x14ac:dyDescent="0.25">
      <c r="C136" s="109"/>
    </row>
    <row r="137" spans="3:3" x14ac:dyDescent="0.25">
      <c r="C137" s="109"/>
    </row>
    <row r="138" spans="3:3" x14ac:dyDescent="0.25">
      <c r="C138" s="109"/>
    </row>
    <row r="139" spans="3:3" x14ac:dyDescent="0.25">
      <c r="C139" s="109"/>
    </row>
    <row r="140" spans="3:3" x14ac:dyDescent="0.25">
      <c r="C140" s="109"/>
    </row>
    <row r="141" spans="3:3" x14ac:dyDescent="0.25">
      <c r="C141" s="109"/>
    </row>
    <row r="142" spans="3:3" x14ac:dyDescent="0.25">
      <c r="C142" s="109"/>
    </row>
    <row r="143" spans="3:3" x14ac:dyDescent="0.25">
      <c r="C143" s="109"/>
    </row>
    <row r="144" spans="3:3" x14ac:dyDescent="0.25">
      <c r="C144" s="109"/>
    </row>
    <row r="145" spans="3:3" x14ac:dyDescent="0.25">
      <c r="C145" s="109"/>
    </row>
    <row r="146" spans="3:3" x14ac:dyDescent="0.25">
      <c r="C146" s="109"/>
    </row>
    <row r="147" spans="3:3" x14ac:dyDescent="0.25">
      <c r="C147" s="109"/>
    </row>
    <row r="148" spans="3:3" x14ac:dyDescent="0.25">
      <c r="C148" s="109"/>
    </row>
    <row r="149" spans="3:3" x14ac:dyDescent="0.25">
      <c r="C149" s="109"/>
    </row>
    <row r="150" spans="3:3" x14ac:dyDescent="0.25">
      <c r="C150" s="109"/>
    </row>
    <row r="151" spans="3:3" x14ac:dyDescent="0.25">
      <c r="C151" s="109"/>
    </row>
    <row r="152" spans="3:3" x14ac:dyDescent="0.25">
      <c r="C152" s="109"/>
    </row>
    <row r="153" spans="3:3" x14ac:dyDescent="0.25">
      <c r="C153" s="109"/>
    </row>
    <row r="154" spans="3:3" x14ac:dyDescent="0.25">
      <c r="C154" s="109"/>
    </row>
    <row r="155" spans="3:3" x14ac:dyDescent="0.25">
      <c r="C155" s="109"/>
    </row>
    <row r="156" spans="3:3" x14ac:dyDescent="0.25">
      <c r="C156" s="109"/>
    </row>
    <row r="157" spans="3:3" x14ac:dyDescent="0.25">
      <c r="C157" s="109"/>
    </row>
    <row r="158" spans="3:3" x14ac:dyDescent="0.25">
      <c r="C158" s="109"/>
    </row>
    <row r="159" spans="3:3" x14ac:dyDescent="0.25">
      <c r="C159" s="109"/>
    </row>
    <row r="160" spans="3:3" x14ac:dyDescent="0.25">
      <c r="C160" s="109"/>
    </row>
    <row r="161" spans="3:3" x14ac:dyDescent="0.25">
      <c r="C161" s="109"/>
    </row>
    <row r="162" spans="3:3" x14ac:dyDescent="0.25">
      <c r="C162" s="109"/>
    </row>
    <row r="163" spans="3:3" x14ac:dyDescent="0.25">
      <c r="C163" s="109"/>
    </row>
    <row r="164" spans="3:3" x14ac:dyDescent="0.25">
      <c r="C164" s="109"/>
    </row>
    <row r="165" spans="3:3" x14ac:dyDescent="0.25">
      <c r="C165" s="109"/>
    </row>
    <row r="166" spans="3:3" x14ac:dyDescent="0.25">
      <c r="C166" s="109"/>
    </row>
    <row r="167" spans="3:3" x14ac:dyDescent="0.25">
      <c r="C167" s="109"/>
    </row>
    <row r="168" spans="3:3" x14ac:dyDescent="0.25">
      <c r="C168" s="109"/>
    </row>
    <row r="169" spans="3:3" x14ac:dyDescent="0.25">
      <c r="C169" s="109"/>
    </row>
    <row r="170" spans="3:3" x14ac:dyDescent="0.25">
      <c r="C170" s="109"/>
    </row>
    <row r="171" spans="3:3" x14ac:dyDescent="0.25">
      <c r="C171" s="109"/>
    </row>
    <row r="172" spans="3:3" x14ac:dyDescent="0.25">
      <c r="C172" s="109"/>
    </row>
    <row r="173" spans="3:3" x14ac:dyDescent="0.25">
      <c r="C173" s="109"/>
    </row>
    <row r="174" spans="3:3" x14ac:dyDescent="0.25">
      <c r="C174" s="109"/>
    </row>
    <row r="175" spans="3:3" x14ac:dyDescent="0.25">
      <c r="C175" s="109"/>
    </row>
    <row r="176" spans="3:3" x14ac:dyDescent="0.25">
      <c r="C176" s="109"/>
    </row>
    <row r="177" spans="3:3" x14ac:dyDescent="0.25">
      <c r="C177" s="109"/>
    </row>
    <row r="178" spans="3:3" x14ac:dyDescent="0.25">
      <c r="C178" s="109"/>
    </row>
    <row r="179" spans="3:3" x14ac:dyDescent="0.25">
      <c r="C179" s="109"/>
    </row>
    <row r="180" spans="3:3" x14ac:dyDescent="0.25">
      <c r="C180" s="109"/>
    </row>
    <row r="181" spans="3:3" x14ac:dyDescent="0.25">
      <c r="C181" s="109"/>
    </row>
    <row r="182" spans="3:3" x14ac:dyDescent="0.25">
      <c r="C182" s="109"/>
    </row>
    <row r="183" spans="3:3" x14ac:dyDescent="0.25">
      <c r="C183" s="109"/>
    </row>
    <row r="184" spans="3:3" x14ac:dyDescent="0.25">
      <c r="C184" s="109"/>
    </row>
    <row r="185" spans="3:3" x14ac:dyDescent="0.25">
      <c r="C185" s="109"/>
    </row>
    <row r="186" spans="3:3" x14ac:dyDescent="0.25">
      <c r="C186" s="109"/>
    </row>
    <row r="187" spans="3:3" x14ac:dyDescent="0.25">
      <c r="C187" s="109"/>
    </row>
    <row r="188" spans="3:3" x14ac:dyDescent="0.25">
      <c r="C188" s="109"/>
    </row>
    <row r="189" spans="3:3" x14ac:dyDescent="0.25">
      <c r="C189" s="109"/>
    </row>
    <row r="190" spans="3:3" x14ac:dyDescent="0.25">
      <c r="C190" s="109"/>
    </row>
    <row r="191" spans="3:3" x14ac:dyDescent="0.25">
      <c r="C191" s="109"/>
    </row>
    <row r="192" spans="3:3" x14ac:dyDescent="0.25">
      <c r="C192" s="109"/>
    </row>
    <row r="193" spans="3:3" x14ac:dyDescent="0.25">
      <c r="C193" s="109"/>
    </row>
    <row r="194" spans="3:3" x14ac:dyDescent="0.25">
      <c r="C194" s="109"/>
    </row>
    <row r="195" spans="3:3" x14ac:dyDescent="0.25">
      <c r="C195" s="109"/>
    </row>
    <row r="196" spans="3:3" x14ac:dyDescent="0.25">
      <c r="C196" s="109"/>
    </row>
    <row r="197" spans="3:3" x14ac:dyDescent="0.25">
      <c r="C197" s="109"/>
    </row>
    <row r="198" spans="3:3" x14ac:dyDescent="0.25">
      <c r="C198" s="109"/>
    </row>
    <row r="199" spans="3:3" x14ac:dyDescent="0.25">
      <c r="C199" s="109"/>
    </row>
    <row r="200" spans="3:3" x14ac:dyDescent="0.25">
      <c r="C200" s="109"/>
    </row>
    <row r="201" spans="3:3" x14ac:dyDescent="0.25">
      <c r="C201" s="109"/>
    </row>
    <row r="202" spans="3:3" x14ac:dyDescent="0.25">
      <c r="C202" s="109"/>
    </row>
    <row r="203" spans="3:3" x14ac:dyDescent="0.25">
      <c r="C203" s="109"/>
    </row>
    <row r="204" spans="3:3" x14ac:dyDescent="0.25">
      <c r="C204" s="109"/>
    </row>
    <row r="205" spans="3:3" x14ac:dyDescent="0.25">
      <c r="C205" s="109"/>
    </row>
    <row r="206" spans="3:3" x14ac:dyDescent="0.25">
      <c r="C206" s="109"/>
    </row>
    <row r="207" spans="3:3" x14ac:dyDescent="0.25">
      <c r="C207" s="109"/>
    </row>
    <row r="208" spans="3:3" x14ac:dyDescent="0.25">
      <c r="C208" s="109"/>
    </row>
    <row r="209" spans="3:3" x14ac:dyDescent="0.25">
      <c r="C209" s="109"/>
    </row>
    <row r="210" spans="3:3" x14ac:dyDescent="0.25">
      <c r="C210" s="109"/>
    </row>
    <row r="211" spans="3:3" x14ac:dyDescent="0.25">
      <c r="C211" s="109"/>
    </row>
    <row r="212" spans="3:3" x14ac:dyDescent="0.25">
      <c r="C212" s="109"/>
    </row>
    <row r="213" spans="3:3" x14ac:dyDescent="0.25">
      <c r="C213" s="109"/>
    </row>
    <row r="214" spans="3:3" x14ac:dyDescent="0.25">
      <c r="C214" s="109"/>
    </row>
    <row r="215" spans="3:3" x14ac:dyDescent="0.25">
      <c r="C215" s="109"/>
    </row>
    <row r="216" spans="3:3" x14ac:dyDescent="0.25">
      <c r="C216" s="109"/>
    </row>
    <row r="217" spans="3:3" x14ac:dyDescent="0.25">
      <c r="C217" s="109"/>
    </row>
    <row r="218" spans="3:3" x14ac:dyDescent="0.25">
      <c r="C218" s="109"/>
    </row>
    <row r="219" spans="3:3" x14ac:dyDescent="0.25">
      <c r="C219" s="109"/>
    </row>
    <row r="220" spans="3:3" x14ac:dyDescent="0.25">
      <c r="C220" s="109"/>
    </row>
    <row r="221" spans="3:3" x14ac:dyDescent="0.25">
      <c r="C221" s="109"/>
    </row>
    <row r="222" spans="3:3" x14ac:dyDescent="0.25">
      <c r="C222" s="109"/>
    </row>
    <row r="223" spans="3:3" x14ac:dyDescent="0.25">
      <c r="C223" s="109"/>
    </row>
    <row r="224" spans="3:3" x14ac:dyDescent="0.25">
      <c r="C224" s="109"/>
    </row>
    <row r="225" spans="3:3" x14ac:dyDescent="0.25">
      <c r="C225" s="109"/>
    </row>
    <row r="226" spans="3:3" x14ac:dyDescent="0.25">
      <c r="C226" s="109"/>
    </row>
    <row r="227" spans="3:3" x14ac:dyDescent="0.25">
      <c r="C227" s="109"/>
    </row>
    <row r="228" spans="3:3" x14ac:dyDescent="0.25">
      <c r="C228" s="109"/>
    </row>
    <row r="229" spans="3:3" x14ac:dyDescent="0.25">
      <c r="C229" s="109"/>
    </row>
    <row r="230" spans="3:3" x14ac:dyDescent="0.25">
      <c r="C230" s="109"/>
    </row>
    <row r="231" spans="3:3" x14ac:dyDescent="0.25">
      <c r="C231" s="109"/>
    </row>
    <row r="232" spans="3:3" x14ac:dyDescent="0.25">
      <c r="C232" s="109"/>
    </row>
    <row r="233" spans="3:3" x14ac:dyDescent="0.25">
      <c r="C233" s="109"/>
    </row>
    <row r="234" spans="3:3" x14ac:dyDescent="0.25">
      <c r="C234" s="109"/>
    </row>
    <row r="235" spans="3:3" x14ac:dyDescent="0.25">
      <c r="C235" s="109"/>
    </row>
    <row r="236" spans="3:3" x14ac:dyDescent="0.25">
      <c r="C236" s="109"/>
    </row>
    <row r="237" spans="3:3" x14ac:dyDescent="0.25">
      <c r="C237" s="109"/>
    </row>
    <row r="238" spans="3:3" x14ac:dyDescent="0.25">
      <c r="C238" s="109"/>
    </row>
    <row r="239" spans="3:3" x14ac:dyDescent="0.25">
      <c r="C239" s="109"/>
    </row>
    <row r="240" spans="3:3" x14ac:dyDescent="0.25">
      <c r="C240" s="109"/>
    </row>
    <row r="241" spans="3:3" x14ac:dyDescent="0.25">
      <c r="C241" s="109"/>
    </row>
    <row r="242" spans="3:3" x14ac:dyDescent="0.25">
      <c r="C242" s="109"/>
    </row>
    <row r="243" spans="3:3" x14ac:dyDescent="0.25">
      <c r="C243" s="109"/>
    </row>
    <row r="244" spans="3:3" x14ac:dyDescent="0.25">
      <c r="C244" s="109"/>
    </row>
    <row r="245" spans="3:3" x14ac:dyDescent="0.25">
      <c r="C245" s="109"/>
    </row>
    <row r="246" spans="3:3" x14ac:dyDescent="0.25">
      <c r="C246" s="109"/>
    </row>
    <row r="247" spans="3:3" x14ac:dyDescent="0.25">
      <c r="C247" s="109"/>
    </row>
    <row r="248" spans="3:3" x14ac:dyDescent="0.25">
      <c r="C248" s="109"/>
    </row>
    <row r="249" spans="3:3" x14ac:dyDescent="0.25">
      <c r="C249" s="109"/>
    </row>
    <row r="250" spans="3:3" x14ac:dyDescent="0.25">
      <c r="C250" s="109"/>
    </row>
    <row r="251" spans="3:3" x14ac:dyDescent="0.25">
      <c r="C251" s="109"/>
    </row>
    <row r="252" spans="3:3" x14ac:dyDescent="0.25">
      <c r="C252" s="109"/>
    </row>
    <row r="253" spans="3:3" x14ac:dyDescent="0.25">
      <c r="C253" s="109"/>
    </row>
    <row r="254" spans="3:3" x14ac:dyDescent="0.25">
      <c r="C254" s="109"/>
    </row>
    <row r="255" spans="3:3" x14ac:dyDescent="0.25">
      <c r="C255" s="109"/>
    </row>
    <row r="256" spans="3:3" x14ac:dyDescent="0.25">
      <c r="C256" s="109"/>
    </row>
    <row r="257" spans="3:3" x14ac:dyDescent="0.25">
      <c r="C257" s="109"/>
    </row>
    <row r="258" spans="3:3" x14ac:dyDescent="0.25">
      <c r="C258" s="109"/>
    </row>
    <row r="259" spans="3:3" x14ac:dyDescent="0.25">
      <c r="C259" s="109"/>
    </row>
    <row r="260" spans="3:3" x14ac:dyDescent="0.25">
      <c r="C260" s="109"/>
    </row>
    <row r="261" spans="3:3" x14ac:dyDescent="0.25">
      <c r="C261" s="109"/>
    </row>
    <row r="262" spans="3:3" x14ac:dyDescent="0.25">
      <c r="C262" s="109"/>
    </row>
    <row r="263" spans="3:3" x14ac:dyDescent="0.25">
      <c r="C263" s="109"/>
    </row>
    <row r="264" spans="3:3" x14ac:dyDescent="0.25">
      <c r="C264" s="109"/>
    </row>
    <row r="265" spans="3:3" x14ac:dyDescent="0.25">
      <c r="C265" s="109"/>
    </row>
    <row r="266" spans="3:3" x14ac:dyDescent="0.25">
      <c r="C266" s="109"/>
    </row>
    <row r="267" spans="3:3" x14ac:dyDescent="0.25">
      <c r="C267" s="109"/>
    </row>
    <row r="268" spans="3:3" x14ac:dyDescent="0.25">
      <c r="C268" s="109"/>
    </row>
    <row r="269" spans="3:3" x14ac:dyDescent="0.25">
      <c r="C269" s="109"/>
    </row>
    <row r="270" spans="3:3" x14ac:dyDescent="0.25">
      <c r="C270" s="109"/>
    </row>
    <row r="271" spans="3:3" x14ac:dyDescent="0.25">
      <c r="C271" s="109"/>
    </row>
    <row r="272" spans="3:3" x14ac:dyDescent="0.25">
      <c r="C272" s="109"/>
    </row>
    <row r="273" spans="3:3" x14ac:dyDescent="0.25">
      <c r="C273" s="109"/>
    </row>
    <row r="274" spans="3:3" x14ac:dyDescent="0.25">
      <c r="C274" s="109"/>
    </row>
    <row r="275" spans="3:3" x14ac:dyDescent="0.25">
      <c r="C275" s="109"/>
    </row>
    <row r="276" spans="3:3" x14ac:dyDescent="0.25">
      <c r="C276" s="109"/>
    </row>
    <row r="277" spans="3:3" x14ac:dyDescent="0.25">
      <c r="C277" s="109"/>
    </row>
    <row r="278" spans="3:3" x14ac:dyDescent="0.25">
      <c r="C278" s="109"/>
    </row>
    <row r="279" spans="3:3" x14ac:dyDescent="0.25">
      <c r="C279" s="109"/>
    </row>
    <row r="280" spans="3:3" x14ac:dyDescent="0.25">
      <c r="C280" s="109"/>
    </row>
    <row r="281" spans="3:3" x14ac:dyDescent="0.25">
      <c r="C281" s="109"/>
    </row>
    <row r="282" spans="3:3" x14ac:dyDescent="0.25">
      <c r="C282" s="109"/>
    </row>
    <row r="283" spans="3:3" x14ac:dyDescent="0.25">
      <c r="C283" s="109"/>
    </row>
    <row r="284" spans="3:3" x14ac:dyDescent="0.25">
      <c r="C284" s="109"/>
    </row>
    <row r="285" spans="3:3" x14ac:dyDescent="0.25">
      <c r="C285" s="109"/>
    </row>
    <row r="286" spans="3:3" x14ac:dyDescent="0.25">
      <c r="C286" s="109"/>
    </row>
    <row r="287" spans="3:3" x14ac:dyDescent="0.25">
      <c r="C287" s="109"/>
    </row>
    <row r="288" spans="3:3" x14ac:dyDescent="0.25">
      <c r="C288" s="109"/>
    </row>
    <row r="289" spans="3:3" x14ac:dyDescent="0.25">
      <c r="C289" s="109"/>
    </row>
    <row r="290" spans="3:3" x14ac:dyDescent="0.25">
      <c r="C290" s="109"/>
    </row>
    <row r="291" spans="3:3" x14ac:dyDescent="0.25">
      <c r="C291" s="109"/>
    </row>
    <row r="292" spans="3:3" x14ac:dyDescent="0.25">
      <c r="C292" s="109"/>
    </row>
    <row r="293" spans="3:3" x14ac:dyDescent="0.25">
      <c r="C293" s="109"/>
    </row>
    <row r="294" spans="3:3" x14ac:dyDescent="0.25">
      <c r="C294" s="109"/>
    </row>
    <row r="295" spans="3:3" x14ac:dyDescent="0.25">
      <c r="C295" s="109"/>
    </row>
    <row r="296" spans="3:3" x14ac:dyDescent="0.25">
      <c r="C296" s="109"/>
    </row>
    <row r="297" spans="3:3" x14ac:dyDescent="0.25">
      <c r="C297" s="109"/>
    </row>
    <row r="298" spans="3:3" x14ac:dyDescent="0.25">
      <c r="C298" s="109"/>
    </row>
    <row r="299" spans="3:3" x14ac:dyDescent="0.25">
      <c r="C299" s="109"/>
    </row>
    <row r="300" spans="3:3" x14ac:dyDescent="0.25">
      <c r="C300" s="109"/>
    </row>
    <row r="301" spans="3:3" x14ac:dyDescent="0.25">
      <c r="C301" s="109"/>
    </row>
    <row r="302" spans="3:3" x14ac:dyDescent="0.25">
      <c r="C302" s="109"/>
    </row>
    <row r="303" spans="3:3" x14ac:dyDescent="0.25">
      <c r="C303" s="109"/>
    </row>
    <row r="304" spans="3:3" x14ac:dyDescent="0.25">
      <c r="C304" s="109"/>
    </row>
    <row r="305" spans="3:3" x14ac:dyDescent="0.25">
      <c r="C305" s="109"/>
    </row>
    <row r="306" spans="3:3" x14ac:dyDescent="0.25">
      <c r="C306" s="109"/>
    </row>
    <row r="307" spans="3:3" x14ac:dyDescent="0.25">
      <c r="C307" s="109"/>
    </row>
    <row r="308" spans="3:3" x14ac:dyDescent="0.25">
      <c r="C308" s="109"/>
    </row>
    <row r="309" spans="3:3" x14ac:dyDescent="0.25">
      <c r="C309" s="109"/>
    </row>
    <row r="310" spans="3:3" x14ac:dyDescent="0.25">
      <c r="C310" s="109"/>
    </row>
    <row r="311" spans="3:3" x14ac:dyDescent="0.25">
      <c r="C311" s="109"/>
    </row>
    <row r="312" spans="3:3" x14ac:dyDescent="0.25">
      <c r="C312" s="109"/>
    </row>
    <row r="313" spans="3:3" x14ac:dyDescent="0.25">
      <c r="C313" s="109"/>
    </row>
    <row r="314" spans="3:3" x14ac:dyDescent="0.25">
      <c r="C314" s="109"/>
    </row>
    <row r="315" spans="3:3" x14ac:dyDescent="0.25">
      <c r="C315" s="109"/>
    </row>
    <row r="316" spans="3:3" x14ac:dyDescent="0.25">
      <c r="C316" s="109"/>
    </row>
    <row r="317" spans="3:3" x14ac:dyDescent="0.25">
      <c r="C317" s="109"/>
    </row>
    <row r="318" spans="3:3" x14ac:dyDescent="0.25">
      <c r="C318" s="109"/>
    </row>
    <row r="319" spans="3:3" x14ac:dyDescent="0.25">
      <c r="C319" s="109"/>
    </row>
    <row r="320" spans="3:3" x14ac:dyDescent="0.25">
      <c r="C320" s="109"/>
    </row>
    <row r="321" spans="3:3" x14ac:dyDescent="0.25">
      <c r="C321" s="109"/>
    </row>
    <row r="322" spans="3:3" x14ac:dyDescent="0.25">
      <c r="C322" s="109"/>
    </row>
    <row r="323" spans="3:3" x14ac:dyDescent="0.25">
      <c r="C323" s="109"/>
    </row>
    <row r="324" spans="3:3" x14ac:dyDescent="0.25">
      <c r="C324" s="109"/>
    </row>
    <row r="325" spans="3:3" x14ac:dyDescent="0.25">
      <c r="C325" s="109"/>
    </row>
    <row r="326" spans="3:3" x14ac:dyDescent="0.25">
      <c r="C326" s="109"/>
    </row>
    <row r="327" spans="3:3" x14ac:dyDescent="0.25">
      <c r="C327" s="109"/>
    </row>
    <row r="328" spans="3:3" x14ac:dyDescent="0.25">
      <c r="C328" s="109"/>
    </row>
    <row r="329" spans="3:3" x14ac:dyDescent="0.25">
      <c r="C329" s="109"/>
    </row>
    <row r="330" spans="3:3" x14ac:dyDescent="0.25">
      <c r="C330" s="109"/>
    </row>
    <row r="331" spans="3:3" x14ac:dyDescent="0.25">
      <c r="C331" s="109"/>
    </row>
    <row r="332" spans="3:3" x14ac:dyDescent="0.25">
      <c r="C332" s="109"/>
    </row>
    <row r="333" spans="3:3" x14ac:dyDescent="0.25">
      <c r="C333" s="109"/>
    </row>
    <row r="334" spans="3:3" x14ac:dyDescent="0.25">
      <c r="C334" s="109"/>
    </row>
    <row r="335" spans="3:3" x14ac:dyDescent="0.25">
      <c r="C335" s="109"/>
    </row>
    <row r="336" spans="3:3" x14ac:dyDescent="0.25">
      <c r="C336" s="109"/>
    </row>
    <row r="337" spans="3:3" x14ac:dyDescent="0.25">
      <c r="C337" s="109"/>
    </row>
    <row r="338" spans="3:3" x14ac:dyDescent="0.25">
      <c r="C338" s="109"/>
    </row>
    <row r="339" spans="3:3" x14ac:dyDescent="0.25">
      <c r="C339" s="109"/>
    </row>
    <row r="340" spans="3:3" x14ac:dyDescent="0.25">
      <c r="C340" s="109"/>
    </row>
    <row r="341" spans="3:3" x14ac:dyDescent="0.25">
      <c r="C341" s="109"/>
    </row>
    <row r="342" spans="3:3" x14ac:dyDescent="0.25">
      <c r="C342" s="109"/>
    </row>
    <row r="343" spans="3:3" x14ac:dyDescent="0.25">
      <c r="C343" s="109"/>
    </row>
    <row r="344" spans="3:3" x14ac:dyDescent="0.25">
      <c r="C344" s="109"/>
    </row>
    <row r="345" spans="3:3" x14ac:dyDescent="0.25">
      <c r="C345" s="109"/>
    </row>
    <row r="346" spans="3:3" x14ac:dyDescent="0.25">
      <c r="C346" s="109"/>
    </row>
    <row r="347" spans="3:3" x14ac:dyDescent="0.25">
      <c r="C347" s="109"/>
    </row>
    <row r="348" spans="3:3" x14ac:dyDescent="0.25">
      <c r="C348" s="109"/>
    </row>
    <row r="349" spans="3:3" x14ac:dyDescent="0.25">
      <c r="C349" s="109"/>
    </row>
    <row r="350" spans="3:3" x14ac:dyDescent="0.25">
      <c r="C350" s="109"/>
    </row>
    <row r="351" spans="3:3" x14ac:dyDescent="0.25">
      <c r="C351" s="109"/>
    </row>
    <row r="352" spans="3:3" x14ac:dyDescent="0.25">
      <c r="C352" s="109"/>
    </row>
    <row r="353" spans="3:3" x14ac:dyDescent="0.25">
      <c r="C353" s="109"/>
    </row>
    <row r="354" spans="3:3" x14ac:dyDescent="0.25">
      <c r="C354" s="109"/>
    </row>
    <row r="355" spans="3:3" x14ac:dyDescent="0.25">
      <c r="C355" s="109"/>
    </row>
    <row r="356" spans="3:3" x14ac:dyDescent="0.25">
      <c r="C356" s="109"/>
    </row>
    <row r="357" spans="3:3" x14ac:dyDescent="0.25">
      <c r="C357" s="109"/>
    </row>
    <row r="358" spans="3:3" x14ac:dyDescent="0.25">
      <c r="C358" s="109"/>
    </row>
    <row r="359" spans="3:3" x14ac:dyDescent="0.25">
      <c r="C359" s="109"/>
    </row>
    <row r="360" spans="3:3" x14ac:dyDescent="0.25">
      <c r="C360" s="109"/>
    </row>
    <row r="361" spans="3:3" x14ac:dyDescent="0.25">
      <c r="C361" s="109"/>
    </row>
    <row r="362" spans="3:3" x14ac:dyDescent="0.25">
      <c r="C362" s="109"/>
    </row>
    <row r="363" spans="3:3" x14ac:dyDescent="0.25">
      <c r="C363" s="109"/>
    </row>
    <row r="364" spans="3:3" x14ac:dyDescent="0.25">
      <c r="C364" s="109"/>
    </row>
    <row r="365" spans="3:3" x14ac:dyDescent="0.25">
      <c r="C365" s="109"/>
    </row>
    <row r="366" spans="3:3" x14ac:dyDescent="0.25">
      <c r="C366" s="109"/>
    </row>
    <row r="367" spans="3:3" x14ac:dyDescent="0.25">
      <c r="C367" s="109"/>
    </row>
    <row r="368" spans="3:3" x14ac:dyDescent="0.25">
      <c r="C368" s="109"/>
    </row>
    <row r="369" spans="3:3" x14ac:dyDescent="0.25">
      <c r="C369" s="109"/>
    </row>
    <row r="370" spans="3:3" x14ac:dyDescent="0.25">
      <c r="C370" s="109"/>
    </row>
    <row r="371" spans="3:3" x14ac:dyDescent="0.25">
      <c r="C371" s="109"/>
    </row>
    <row r="372" spans="3:3" x14ac:dyDescent="0.25">
      <c r="C372" s="109"/>
    </row>
    <row r="373" spans="3:3" x14ac:dyDescent="0.25">
      <c r="C373" s="109"/>
    </row>
    <row r="374" spans="3:3" x14ac:dyDescent="0.25">
      <c r="C374" s="109"/>
    </row>
    <row r="375" spans="3:3" x14ac:dyDescent="0.25">
      <c r="C375" s="109"/>
    </row>
    <row r="376" spans="3:3" x14ac:dyDescent="0.25">
      <c r="C376" s="109"/>
    </row>
    <row r="377" spans="3:3" x14ac:dyDescent="0.25">
      <c r="C377" s="109"/>
    </row>
    <row r="378" spans="3:3" x14ac:dyDescent="0.25">
      <c r="C378" s="109"/>
    </row>
    <row r="379" spans="3:3" x14ac:dyDescent="0.25">
      <c r="C379" s="109"/>
    </row>
    <row r="380" spans="3:3" x14ac:dyDescent="0.25">
      <c r="C380" s="109"/>
    </row>
    <row r="381" spans="3:3" x14ac:dyDescent="0.25">
      <c r="C381" s="109"/>
    </row>
    <row r="382" spans="3:3" x14ac:dyDescent="0.25">
      <c r="C382" s="109"/>
    </row>
    <row r="383" spans="3:3" x14ac:dyDescent="0.25">
      <c r="C383" s="109"/>
    </row>
    <row r="384" spans="3:3" x14ac:dyDescent="0.25">
      <c r="C384" s="109"/>
    </row>
    <row r="385" spans="3:3" x14ac:dyDescent="0.25">
      <c r="C385" s="109"/>
    </row>
    <row r="386" spans="3:3" x14ac:dyDescent="0.25">
      <c r="C386" s="109"/>
    </row>
    <row r="387" spans="3:3" x14ac:dyDescent="0.25">
      <c r="C387" s="109"/>
    </row>
    <row r="388" spans="3:3" x14ac:dyDescent="0.25">
      <c r="C388" s="109"/>
    </row>
    <row r="389" spans="3:3" x14ac:dyDescent="0.25">
      <c r="C389" s="109"/>
    </row>
    <row r="390" spans="3:3" x14ac:dyDescent="0.25">
      <c r="C390" s="109"/>
    </row>
    <row r="391" spans="3:3" x14ac:dyDescent="0.25">
      <c r="C391" s="109"/>
    </row>
    <row r="392" spans="3:3" x14ac:dyDescent="0.25">
      <c r="C392" s="109"/>
    </row>
    <row r="393" spans="3:3" x14ac:dyDescent="0.25">
      <c r="C393" s="109"/>
    </row>
    <row r="394" spans="3:3" x14ac:dyDescent="0.25">
      <c r="C394" s="109"/>
    </row>
    <row r="395" spans="3:3" x14ac:dyDescent="0.25">
      <c r="C395" s="109"/>
    </row>
    <row r="396" spans="3:3" x14ac:dyDescent="0.25">
      <c r="C396" s="109"/>
    </row>
    <row r="397" spans="3:3" x14ac:dyDescent="0.25">
      <c r="C397" s="109"/>
    </row>
    <row r="398" spans="3:3" x14ac:dyDescent="0.25">
      <c r="C398" s="109"/>
    </row>
    <row r="399" spans="3:3" x14ac:dyDescent="0.25">
      <c r="C399" s="109"/>
    </row>
    <row r="400" spans="3:3" x14ac:dyDescent="0.25">
      <c r="C400" s="109"/>
    </row>
    <row r="401" spans="3:3" x14ac:dyDescent="0.25">
      <c r="C401" s="109"/>
    </row>
    <row r="402" spans="3:3" x14ac:dyDescent="0.25">
      <c r="C402" s="109"/>
    </row>
    <row r="403" spans="3:3" x14ac:dyDescent="0.25">
      <c r="C403" s="109"/>
    </row>
    <row r="404" spans="3:3" x14ac:dyDescent="0.25">
      <c r="C404" s="109"/>
    </row>
    <row r="405" spans="3:3" x14ac:dyDescent="0.25">
      <c r="C405" s="109"/>
    </row>
    <row r="406" spans="3:3" x14ac:dyDescent="0.25">
      <c r="C406" s="109"/>
    </row>
    <row r="407" spans="3:3" x14ac:dyDescent="0.25">
      <c r="C407" s="109"/>
    </row>
    <row r="408" spans="3:3" x14ac:dyDescent="0.25">
      <c r="C408" s="109"/>
    </row>
    <row r="409" spans="3:3" x14ac:dyDescent="0.25">
      <c r="C409" s="109"/>
    </row>
    <row r="410" spans="3:3" x14ac:dyDescent="0.25">
      <c r="C410" s="109"/>
    </row>
    <row r="411" spans="3:3" x14ac:dyDescent="0.25">
      <c r="C411" s="109"/>
    </row>
    <row r="412" spans="3:3" x14ac:dyDescent="0.25">
      <c r="C412" s="109"/>
    </row>
    <row r="413" spans="3:3" x14ac:dyDescent="0.25">
      <c r="C413" s="109"/>
    </row>
    <row r="414" spans="3:3" x14ac:dyDescent="0.25">
      <c r="C414" s="109"/>
    </row>
    <row r="415" spans="3:3" x14ac:dyDescent="0.25">
      <c r="C415" s="109"/>
    </row>
    <row r="416" spans="3:3" x14ac:dyDescent="0.25">
      <c r="C416" s="109"/>
    </row>
    <row r="417" spans="3:3" x14ac:dyDescent="0.25">
      <c r="C417" s="109"/>
    </row>
    <row r="418" spans="3:3" x14ac:dyDescent="0.25">
      <c r="C418" s="109"/>
    </row>
    <row r="419" spans="3:3" x14ac:dyDescent="0.25">
      <c r="C419" s="109"/>
    </row>
    <row r="420" spans="3:3" x14ac:dyDescent="0.25">
      <c r="C420" s="109"/>
    </row>
    <row r="421" spans="3:3" x14ac:dyDescent="0.25">
      <c r="C421" s="109"/>
    </row>
    <row r="422" spans="3:3" x14ac:dyDescent="0.25">
      <c r="C422" s="109"/>
    </row>
    <row r="423" spans="3:3" x14ac:dyDescent="0.25">
      <c r="C423" s="109"/>
    </row>
    <row r="424" spans="3:3" x14ac:dyDescent="0.25">
      <c r="C424" s="109"/>
    </row>
    <row r="425" spans="3:3" x14ac:dyDescent="0.25">
      <c r="C425" s="109"/>
    </row>
    <row r="426" spans="3:3" x14ac:dyDescent="0.25">
      <c r="C426" s="109"/>
    </row>
    <row r="427" spans="3:3" x14ac:dyDescent="0.25">
      <c r="C427" s="109"/>
    </row>
    <row r="428" spans="3:3" x14ac:dyDescent="0.25">
      <c r="C428" s="109"/>
    </row>
    <row r="429" spans="3:3" x14ac:dyDescent="0.25">
      <c r="C429" s="109"/>
    </row>
    <row r="430" spans="3:3" x14ac:dyDescent="0.25">
      <c r="C430" s="109"/>
    </row>
    <row r="431" spans="3:3" x14ac:dyDescent="0.25">
      <c r="C431" s="109"/>
    </row>
    <row r="432" spans="3:3" x14ac:dyDescent="0.25">
      <c r="C432" s="109"/>
    </row>
    <row r="433" spans="3:3" x14ac:dyDescent="0.25">
      <c r="C433" s="109"/>
    </row>
    <row r="434" spans="3:3" x14ac:dyDescent="0.25">
      <c r="C434" s="109"/>
    </row>
    <row r="435" spans="3:3" x14ac:dyDescent="0.25">
      <c r="C435" s="109"/>
    </row>
    <row r="436" spans="3:3" x14ac:dyDescent="0.25">
      <c r="C436" s="109"/>
    </row>
    <row r="437" spans="3:3" x14ac:dyDescent="0.25">
      <c r="C437" s="109"/>
    </row>
    <row r="438" spans="3:3" x14ac:dyDescent="0.25">
      <c r="C438" s="109"/>
    </row>
    <row r="439" spans="3:3" x14ac:dyDescent="0.25">
      <c r="C439" s="109"/>
    </row>
    <row r="440" spans="3:3" x14ac:dyDescent="0.25">
      <c r="C440" s="109"/>
    </row>
    <row r="441" spans="3:3" x14ac:dyDescent="0.25">
      <c r="C441" s="109"/>
    </row>
    <row r="442" spans="3:3" x14ac:dyDescent="0.25">
      <c r="C442" s="109"/>
    </row>
    <row r="443" spans="3:3" x14ac:dyDescent="0.25">
      <c r="C443" s="109"/>
    </row>
    <row r="444" spans="3:3" x14ac:dyDescent="0.25">
      <c r="C444" s="109"/>
    </row>
    <row r="445" spans="3:3" x14ac:dyDescent="0.25">
      <c r="C445" s="109"/>
    </row>
    <row r="446" spans="3:3" x14ac:dyDescent="0.25">
      <c r="C446" s="109"/>
    </row>
    <row r="447" spans="3:3" x14ac:dyDescent="0.25">
      <c r="C447" s="109"/>
    </row>
    <row r="448" spans="3:3" x14ac:dyDescent="0.25">
      <c r="C448" s="109"/>
    </row>
    <row r="449" spans="3:3" x14ac:dyDescent="0.25">
      <c r="C449" s="109"/>
    </row>
    <row r="450" spans="3:3" x14ac:dyDescent="0.25">
      <c r="C450" s="109"/>
    </row>
    <row r="451" spans="3:3" x14ac:dyDescent="0.25">
      <c r="C451" s="109"/>
    </row>
    <row r="452" spans="3:3" x14ac:dyDescent="0.25">
      <c r="C452" s="109"/>
    </row>
    <row r="453" spans="3:3" x14ac:dyDescent="0.25">
      <c r="C453" s="109"/>
    </row>
    <row r="454" spans="3:3" x14ac:dyDescent="0.25">
      <c r="C454" s="109"/>
    </row>
    <row r="455" spans="3:3" x14ac:dyDescent="0.25">
      <c r="C455" s="109"/>
    </row>
    <row r="456" spans="3:3" x14ac:dyDescent="0.25">
      <c r="C456" s="109"/>
    </row>
    <row r="457" spans="3:3" x14ac:dyDescent="0.25">
      <c r="C457" s="109"/>
    </row>
    <row r="458" spans="3:3" x14ac:dyDescent="0.25">
      <c r="C458" s="109"/>
    </row>
    <row r="459" spans="3:3" x14ac:dyDescent="0.25">
      <c r="C459" s="109"/>
    </row>
    <row r="460" spans="3:3" x14ac:dyDescent="0.25">
      <c r="C460" s="109"/>
    </row>
    <row r="461" spans="3:3" x14ac:dyDescent="0.25">
      <c r="C461" s="109"/>
    </row>
    <row r="462" spans="3:3" x14ac:dyDescent="0.25">
      <c r="C462" s="109"/>
    </row>
    <row r="463" spans="3:3" x14ac:dyDescent="0.25">
      <c r="C463" s="109"/>
    </row>
    <row r="464" spans="3:3" x14ac:dyDescent="0.25">
      <c r="C464" s="109"/>
    </row>
    <row r="465" spans="3:3" x14ac:dyDescent="0.25">
      <c r="C465" s="109"/>
    </row>
    <row r="466" spans="3:3" x14ac:dyDescent="0.25">
      <c r="C466" s="109"/>
    </row>
    <row r="467" spans="3:3" x14ac:dyDescent="0.25">
      <c r="C467" s="109"/>
    </row>
    <row r="468" spans="3:3" x14ac:dyDescent="0.25">
      <c r="C468" s="109"/>
    </row>
    <row r="469" spans="3:3" x14ac:dyDescent="0.25">
      <c r="C469" s="109"/>
    </row>
    <row r="470" spans="3:3" x14ac:dyDescent="0.25">
      <c r="C470" s="109"/>
    </row>
    <row r="471" spans="3:3" x14ac:dyDescent="0.25">
      <c r="C471" s="109"/>
    </row>
    <row r="472" spans="3:3" x14ac:dyDescent="0.25">
      <c r="C472" s="109"/>
    </row>
    <row r="473" spans="3:3" x14ac:dyDescent="0.25">
      <c r="C473" s="109"/>
    </row>
    <row r="474" spans="3:3" x14ac:dyDescent="0.25">
      <c r="C474" s="109"/>
    </row>
    <row r="475" spans="3:3" x14ac:dyDescent="0.25">
      <c r="C475" s="109"/>
    </row>
    <row r="476" spans="3:3" x14ac:dyDescent="0.25">
      <c r="C476" s="109"/>
    </row>
    <row r="477" spans="3:3" x14ac:dyDescent="0.25">
      <c r="C477" s="109"/>
    </row>
    <row r="478" spans="3:3" x14ac:dyDescent="0.25">
      <c r="C478" s="109"/>
    </row>
    <row r="479" spans="3:3" x14ac:dyDescent="0.25">
      <c r="C479" s="109"/>
    </row>
    <row r="480" spans="3:3" x14ac:dyDescent="0.25">
      <c r="C480" s="109"/>
    </row>
    <row r="481" spans="3:3" x14ac:dyDescent="0.25">
      <c r="C481" s="109"/>
    </row>
    <row r="482" spans="3:3" x14ac:dyDescent="0.25">
      <c r="C482" s="109"/>
    </row>
    <row r="483" spans="3:3" x14ac:dyDescent="0.25">
      <c r="C483" s="109"/>
    </row>
    <row r="484" spans="3:3" x14ac:dyDescent="0.25">
      <c r="C484" s="109"/>
    </row>
    <row r="485" spans="3:3" x14ac:dyDescent="0.25">
      <c r="C485" s="109"/>
    </row>
    <row r="486" spans="3:3" x14ac:dyDescent="0.25">
      <c r="C486" s="109"/>
    </row>
    <row r="487" spans="3:3" x14ac:dyDescent="0.25">
      <c r="C487" s="109"/>
    </row>
    <row r="488" spans="3:3" x14ac:dyDescent="0.25">
      <c r="C488" s="109"/>
    </row>
    <row r="489" spans="3:3" x14ac:dyDescent="0.25">
      <c r="C489" s="109"/>
    </row>
    <row r="490" spans="3:3" x14ac:dyDescent="0.25">
      <c r="C490" s="109"/>
    </row>
    <row r="491" spans="3:3" x14ac:dyDescent="0.25">
      <c r="C491" s="109"/>
    </row>
    <row r="492" spans="3:3" x14ac:dyDescent="0.25">
      <c r="C492" s="109"/>
    </row>
    <row r="493" spans="3:3" x14ac:dyDescent="0.25">
      <c r="C493" s="109"/>
    </row>
    <row r="494" spans="3:3" x14ac:dyDescent="0.25">
      <c r="C494" s="109"/>
    </row>
    <row r="495" spans="3:3" x14ac:dyDescent="0.25">
      <c r="C495" s="109"/>
    </row>
    <row r="496" spans="3:3" x14ac:dyDescent="0.25">
      <c r="C496" s="109"/>
    </row>
    <row r="497" spans="3:3" x14ac:dyDescent="0.25">
      <c r="C497" s="109"/>
    </row>
    <row r="498" spans="3:3" x14ac:dyDescent="0.25">
      <c r="C498" s="109"/>
    </row>
    <row r="499" spans="3:3" x14ac:dyDescent="0.25">
      <c r="C499" s="109"/>
    </row>
    <row r="500" spans="3:3" x14ac:dyDescent="0.25">
      <c r="C500" s="109"/>
    </row>
    <row r="501" spans="3:3" x14ac:dyDescent="0.25">
      <c r="C501" s="109"/>
    </row>
    <row r="502" spans="3:3" x14ac:dyDescent="0.25">
      <c r="C502" s="109"/>
    </row>
    <row r="503" spans="3:3" x14ac:dyDescent="0.25">
      <c r="C503" s="109"/>
    </row>
    <row r="504" spans="3:3" x14ac:dyDescent="0.25">
      <c r="C504" s="109"/>
    </row>
    <row r="505" spans="3:3" x14ac:dyDescent="0.25">
      <c r="C505" s="109"/>
    </row>
    <row r="506" spans="3:3" x14ac:dyDescent="0.25">
      <c r="C506" s="109"/>
    </row>
    <row r="507" spans="3:3" x14ac:dyDescent="0.25">
      <c r="C507" s="109"/>
    </row>
    <row r="508" spans="3:3" x14ac:dyDescent="0.25">
      <c r="C508" s="109"/>
    </row>
    <row r="509" spans="3:3" x14ac:dyDescent="0.25">
      <c r="C509" s="109"/>
    </row>
    <row r="510" spans="3:3" x14ac:dyDescent="0.25">
      <c r="C510" s="109"/>
    </row>
    <row r="511" spans="3:3" x14ac:dyDescent="0.25">
      <c r="C511" s="109"/>
    </row>
    <row r="512" spans="3:3" x14ac:dyDescent="0.25">
      <c r="C512" s="109"/>
    </row>
    <row r="513" spans="3:3" x14ac:dyDescent="0.25">
      <c r="C513" s="109"/>
    </row>
    <row r="514" spans="3:3" x14ac:dyDescent="0.25">
      <c r="C514" s="109"/>
    </row>
    <row r="515" spans="3:3" x14ac:dyDescent="0.25">
      <c r="C515" s="109"/>
    </row>
    <row r="516" spans="3:3" x14ac:dyDescent="0.25">
      <c r="C516" s="109"/>
    </row>
    <row r="517" spans="3:3" x14ac:dyDescent="0.25">
      <c r="C517" s="109"/>
    </row>
    <row r="518" spans="3:3" x14ac:dyDescent="0.25">
      <c r="C518" s="109"/>
    </row>
    <row r="519" spans="3:3" x14ac:dyDescent="0.25">
      <c r="C519" s="109"/>
    </row>
    <row r="520" spans="3:3" x14ac:dyDescent="0.25">
      <c r="C520" s="109"/>
    </row>
    <row r="521" spans="3:3" x14ac:dyDescent="0.25">
      <c r="C521" s="109"/>
    </row>
    <row r="522" spans="3:3" x14ac:dyDescent="0.25">
      <c r="C522" s="109"/>
    </row>
    <row r="523" spans="3:3" x14ac:dyDescent="0.25">
      <c r="C523" s="109"/>
    </row>
    <row r="524" spans="3:3" x14ac:dyDescent="0.25">
      <c r="C524" s="109"/>
    </row>
    <row r="525" spans="3:3" x14ac:dyDescent="0.25">
      <c r="C525" s="109"/>
    </row>
    <row r="526" spans="3:3" x14ac:dyDescent="0.25">
      <c r="C526" s="109"/>
    </row>
    <row r="527" spans="3:3" x14ac:dyDescent="0.25">
      <c r="C527" s="109"/>
    </row>
    <row r="528" spans="3:3" x14ac:dyDescent="0.25">
      <c r="C528" s="109"/>
    </row>
    <row r="529" spans="3:3" x14ac:dyDescent="0.25">
      <c r="C529" s="109"/>
    </row>
    <row r="530" spans="3:3" x14ac:dyDescent="0.25">
      <c r="C530" s="109"/>
    </row>
    <row r="531" spans="3:3" x14ac:dyDescent="0.25">
      <c r="C531" s="109"/>
    </row>
    <row r="532" spans="3:3" x14ac:dyDescent="0.25">
      <c r="C532" s="109"/>
    </row>
    <row r="533" spans="3:3" x14ac:dyDescent="0.25">
      <c r="C533" s="109"/>
    </row>
    <row r="534" spans="3:3" x14ac:dyDescent="0.25">
      <c r="C534" s="109"/>
    </row>
    <row r="535" spans="3:3" x14ac:dyDescent="0.25">
      <c r="C535" s="109"/>
    </row>
    <row r="536" spans="3:3" x14ac:dyDescent="0.25">
      <c r="C536" s="109"/>
    </row>
    <row r="537" spans="3:3" x14ac:dyDescent="0.25">
      <c r="C537" s="109"/>
    </row>
    <row r="538" spans="3:3" x14ac:dyDescent="0.25">
      <c r="C538" s="109"/>
    </row>
    <row r="539" spans="3:3" x14ac:dyDescent="0.25">
      <c r="C539" s="109"/>
    </row>
    <row r="540" spans="3:3" x14ac:dyDescent="0.25">
      <c r="C540" s="109"/>
    </row>
    <row r="541" spans="3:3" x14ac:dyDescent="0.25">
      <c r="C541" s="109"/>
    </row>
    <row r="542" spans="3:3" x14ac:dyDescent="0.25">
      <c r="C542" s="109"/>
    </row>
    <row r="543" spans="3:3" x14ac:dyDescent="0.25">
      <c r="C543" s="109"/>
    </row>
    <row r="544" spans="3:3" x14ac:dyDescent="0.25">
      <c r="C544" s="109"/>
    </row>
    <row r="545" spans="3:3" x14ac:dyDescent="0.25">
      <c r="C545" s="109"/>
    </row>
    <row r="546" spans="3:3" x14ac:dyDescent="0.25">
      <c r="C546" s="109"/>
    </row>
    <row r="547" spans="3:3" x14ac:dyDescent="0.25">
      <c r="C547" s="109"/>
    </row>
    <row r="548" spans="3:3" x14ac:dyDescent="0.25">
      <c r="C548" s="109"/>
    </row>
    <row r="549" spans="3:3" x14ac:dyDescent="0.25">
      <c r="C549" s="109"/>
    </row>
    <row r="550" spans="3:3" x14ac:dyDescent="0.25">
      <c r="C550" s="109"/>
    </row>
    <row r="551" spans="3:3" x14ac:dyDescent="0.25">
      <c r="C551" s="109"/>
    </row>
    <row r="552" spans="3:3" x14ac:dyDescent="0.25">
      <c r="C552" s="109"/>
    </row>
    <row r="553" spans="3:3" x14ac:dyDescent="0.25">
      <c r="C553" s="109"/>
    </row>
    <row r="554" spans="3:3" x14ac:dyDescent="0.25">
      <c r="C554" s="109"/>
    </row>
    <row r="555" spans="3:3" x14ac:dyDescent="0.25">
      <c r="C555" s="109"/>
    </row>
    <row r="556" spans="3:3" x14ac:dyDescent="0.25">
      <c r="C556" s="109"/>
    </row>
    <row r="557" spans="3:3" x14ac:dyDescent="0.25">
      <c r="C557" s="109"/>
    </row>
    <row r="558" spans="3:3" x14ac:dyDescent="0.25">
      <c r="C558" s="109"/>
    </row>
    <row r="559" spans="3:3" x14ac:dyDescent="0.25">
      <c r="C559" s="109"/>
    </row>
    <row r="560" spans="3:3" x14ac:dyDescent="0.25">
      <c r="C560" s="109"/>
    </row>
    <row r="561" spans="3:3" x14ac:dyDescent="0.25">
      <c r="C561" s="109"/>
    </row>
    <row r="562" spans="3:3" x14ac:dyDescent="0.25">
      <c r="C562" s="109"/>
    </row>
    <row r="563" spans="3:3" x14ac:dyDescent="0.25">
      <c r="C563" s="109"/>
    </row>
    <row r="564" spans="3:3" x14ac:dyDescent="0.25">
      <c r="C564" s="109"/>
    </row>
    <row r="565" spans="3:3" x14ac:dyDescent="0.25">
      <c r="C565" s="109"/>
    </row>
    <row r="566" spans="3:3" x14ac:dyDescent="0.25">
      <c r="C566" s="109"/>
    </row>
    <row r="567" spans="3:3" x14ac:dyDescent="0.25">
      <c r="C567" s="109"/>
    </row>
    <row r="568" spans="3:3" x14ac:dyDescent="0.25">
      <c r="C568" s="109"/>
    </row>
    <row r="569" spans="3:3" x14ac:dyDescent="0.25">
      <c r="C569" s="109"/>
    </row>
    <row r="570" spans="3:3" x14ac:dyDescent="0.25">
      <c r="C570" s="109"/>
    </row>
    <row r="571" spans="3:3" x14ac:dyDescent="0.25">
      <c r="C571" s="109"/>
    </row>
    <row r="572" spans="3:3" x14ac:dyDescent="0.25">
      <c r="C572" s="109"/>
    </row>
    <row r="573" spans="3:3" x14ac:dyDescent="0.25">
      <c r="C573" s="109"/>
    </row>
    <row r="574" spans="3:3" x14ac:dyDescent="0.25">
      <c r="C574" s="109"/>
    </row>
    <row r="575" spans="3:3" x14ac:dyDescent="0.25">
      <c r="C575" s="109"/>
    </row>
    <row r="576" spans="3:3" x14ac:dyDescent="0.25">
      <c r="C576" s="109"/>
    </row>
    <row r="577" spans="3:3" x14ac:dyDescent="0.25">
      <c r="C577" s="109"/>
    </row>
    <row r="578" spans="3:3" x14ac:dyDescent="0.25">
      <c r="C578" s="109"/>
    </row>
    <row r="579" spans="3:3" x14ac:dyDescent="0.25">
      <c r="C579" s="109"/>
    </row>
    <row r="580" spans="3:3" x14ac:dyDescent="0.25">
      <c r="C580" s="109"/>
    </row>
    <row r="581" spans="3:3" x14ac:dyDescent="0.25">
      <c r="C581" s="109"/>
    </row>
    <row r="582" spans="3:3" x14ac:dyDescent="0.25">
      <c r="C582" s="109"/>
    </row>
    <row r="583" spans="3:3" x14ac:dyDescent="0.25">
      <c r="C583" s="109"/>
    </row>
    <row r="584" spans="3:3" x14ac:dyDescent="0.25">
      <c r="C584" s="109"/>
    </row>
    <row r="585" spans="3:3" x14ac:dyDescent="0.25">
      <c r="C585" s="109"/>
    </row>
    <row r="586" spans="3:3" x14ac:dyDescent="0.25">
      <c r="C586" s="109"/>
    </row>
    <row r="587" spans="3:3" x14ac:dyDescent="0.25">
      <c r="C587" s="109"/>
    </row>
    <row r="588" spans="3:3" x14ac:dyDescent="0.25">
      <c r="C588" s="109"/>
    </row>
    <row r="589" spans="3:3" x14ac:dyDescent="0.25">
      <c r="C589" s="109"/>
    </row>
    <row r="590" spans="3:3" x14ac:dyDescent="0.25">
      <c r="C590" s="109"/>
    </row>
    <row r="591" spans="3:3" x14ac:dyDescent="0.25">
      <c r="C591" s="109"/>
    </row>
    <row r="592" spans="3:3" x14ac:dyDescent="0.25">
      <c r="C592" s="109"/>
    </row>
    <row r="593" spans="3:3" x14ac:dyDescent="0.25">
      <c r="C593" s="109"/>
    </row>
    <row r="594" spans="3:3" x14ac:dyDescent="0.25">
      <c r="C594" s="109"/>
    </row>
    <row r="595" spans="3:3" x14ac:dyDescent="0.25">
      <c r="C595" s="109"/>
    </row>
    <row r="596" spans="3:3" x14ac:dyDescent="0.25">
      <c r="C596" s="109"/>
    </row>
    <row r="597" spans="3:3" x14ac:dyDescent="0.25">
      <c r="C597" s="109"/>
    </row>
    <row r="598" spans="3:3" x14ac:dyDescent="0.25">
      <c r="C598" s="109"/>
    </row>
    <row r="599" spans="3:3" x14ac:dyDescent="0.25">
      <c r="C599" s="109"/>
    </row>
    <row r="600" spans="3:3" x14ac:dyDescent="0.25">
      <c r="C600" s="109"/>
    </row>
    <row r="601" spans="3:3" x14ac:dyDescent="0.25">
      <c r="C601" s="109"/>
    </row>
    <row r="602" spans="3:3" x14ac:dyDescent="0.25">
      <c r="C602" s="109"/>
    </row>
    <row r="603" spans="3:3" x14ac:dyDescent="0.25">
      <c r="C603" s="109"/>
    </row>
    <row r="604" spans="3:3" x14ac:dyDescent="0.25">
      <c r="C604" s="109"/>
    </row>
    <row r="605" spans="3:3" x14ac:dyDescent="0.25">
      <c r="C605" s="109"/>
    </row>
    <row r="606" spans="3:3" x14ac:dyDescent="0.25">
      <c r="C606" s="109"/>
    </row>
    <row r="607" spans="3:3" x14ac:dyDescent="0.25">
      <c r="C607" s="109"/>
    </row>
    <row r="608" spans="3:3" x14ac:dyDescent="0.25">
      <c r="C608" s="109"/>
    </row>
    <row r="609" spans="3:3" x14ac:dyDescent="0.25">
      <c r="C609" s="109"/>
    </row>
    <row r="610" spans="3:3" x14ac:dyDescent="0.25">
      <c r="C610" s="109"/>
    </row>
    <row r="611" spans="3:3" x14ac:dyDescent="0.25">
      <c r="C611" s="109"/>
    </row>
    <row r="612" spans="3:3" x14ac:dyDescent="0.25">
      <c r="C612" s="109"/>
    </row>
    <row r="613" spans="3:3" x14ac:dyDescent="0.25">
      <c r="C613" s="109"/>
    </row>
    <row r="614" spans="3:3" x14ac:dyDescent="0.25">
      <c r="C614" s="109"/>
    </row>
    <row r="615" spans="3:3" x14ac:dyDescent="0.25">
      <c r="C615" s="109"/>
    </row>
    <row r="616" spans="3:3" x14ac:dyDescent="0.25">
      <c r="C616" s="109"/>
    </row>
    <row r="617" spans="3:3" x14ac:dyDescent="0.25">
      <c r="C617" s="109"/>
    </row>
    <row r="618" spans="3:3" x14ac:dyDescent="0.25">
      <c r="C618" s="109"/>
    </row>
    <row r="619" spans="3:3" x14ac:dyDescent="0.25">
      <c r="C619" s="109"/>
    </row>
    <row r="620" spans="3:3" x14ac:dyDescent="0.25">
      <c r="C620" s="109"/>
    </row>
    <row r="621" spans="3:3" x14ac:dyDescent="0.25">
      <c r="C621" s="109"/>
    </row>
    <row r="622" spans="3:3" x14ac:dyDescent="0.25">
      <c r="C622" s="109"/>
    </row>
    <row r="623" spans="3:3" x14ac:dyDescent="0.25">
      <c r="C623" s="109"/>
    </row>
    <row r="624" spans="3:3" x14ac:dyDescent="0.25">
      <c r="C624" s="109"/>
    </row>
    <row r="625" spans="3:3" x14ac:dyDescent="0.25">
      <c r="C625" s="109"/>
    </row>
    <row r="626" spans="3:3" x14ac:dyDescent="0.25">
      <c r="C626" s="109"/>
    </row>
    <row r="627" spans="3:3" x14ac:dyDescent="0.25">
      <c r="C627" s="109"/>
    </row>
    <row r="628" spans="3:3" x14ac:dyDescent="0.25">
      <c r="C628" s="109"/>
    </row>
    <row r="629" spans="3:3" x14ac:dyDescent="0.25">
      <c r="C629" s="109"/>
    </row>
    <row r="630" spans="3:3" x14ac:dyDescent="0.25">
      <c r="C630" s="109"/>
    </row>
    <row r="631" spans="3:3" x14ac:dyDescent="0.25">
      <c r="C631" s="109"/>
    </row>
    <row r="632" spans="3:3" x14ac:dyDescent="0.25">
      <c r="C632" s="109"/>
    </row>
    <row r="633" spans="3:3" x14ac:dyDescent="0.25">
      <c r="C633" s="109"/>
    </row>
    <row r="634" spans="3:3" x14ac:dyDescent="0.25">
      <c r="C634" s="109"/>
    </row>
    <row r="635" spans="3:3" x14ac:dyDescent="0.25">
      <c r="C635" s="109"/>
    </row>
    <row r="636" spans="3:3" x14ac:dyDescent="0.25">
      <c r="C636" s="109"/>
    </row>
    <row r="637" spans="3:3" x14ac:dyDescent="0.25">
      <c r="C637" s="109"/>
    </row>
    <row r="638" spans="3:3" x14ac:dyDescent="0.25">
      <c r="C638" s="109"/>
    </row>
    <row r="639" spans="3:3" x14ac:dyDescent="0.25">
      <c r="C639" s="109"/>
    </row>
    <row r="640" spans="3:3" x14ac:dyDescent="0.25">
      <c r="C640" s="109"/>
    </row>
    <row r="641" spans="3:3" x14ac:dyDescent="0.25">
      <c r="C641" s="109"/>
    </row>
    <row r="642" spans="3:3" x14ac:dyDescent="0.25">
      <c r="C642" s="109"/>
    </row>
    <row r="643" spans="3:3" x14ac:dyDescent="0.25">
      <c r="C643" s="109"/>
    </row>
    <row r="644" spans="3:3" x14ac:dyDescent="0.25">
      <c r="C644" s="109"/>
    </row>
    <row r="645" spans="3:3" x14ac:dyDescent="0.25">
      <c r="C645" s="109"/>
    </row>
    <row r="646" spans="3:3" x14ac:dyDescent="0.25">
      <c r="C646" s="109"/>
    </row>
    <row r="647" spans="3:3" x14ac:dyDescent="0.25">
      <c r="C647" s="109"/>
    </row>
    <row r="648" spans="3:3" x14ac:dyDescent="0.25">
      <c r="C648" s="109"/>
    </row>
    <row r="649" spans="3:3" x14ac:dyDescent="0.25">
      <c r="C649" s="109"/>
    </row>
    <row r="650" spans="3:3" x14ac:dyDescent="0.25">
      <c r="C650" s="109"/>
    </row>
    <row r="651" spans="3:3" x14ac:dyDescent="0.25">
      <c r="C651" s="109"/>
    </row>
    <row r="652" spans="3:3" x14ac:dyDescent="0.25">
      <c r="C652" s="109"/>
    </row>
    <row r="653" spans="3:3" x14ac:dyDescent="0.25">
      <c r="C653" s="109"/>
    </row>
    <row r="654" spans="3:3" x14ac:dyDescent="0.25">
      <c r="C654" s="109"/>
    </row>
    <row r="655" spans="3:3" x14ac:dyDescent="0.25">
      <c r="C655" s="109"/>
    </row>
    <row r="656" spans="3:3" x14ac:dyDescent="0.25">
      <c r="C656" s="109"/>
    </row>
    <row r="657" spans="3:3" x14ac:dyDescent="0.25">
      <c r="C657" s="109"/>
    </row>
    <row r="658" spans="3:3" x14ac:dyDescent="0.25">
      <c r="C658" s="109"/>
    </row>
    <row r="659" spans="3:3" x14ac:dyDescent="0.25">
      <c r="C659" s="109"/>
    </row>
    <row r="660" spans="3:3" x14ac:dyDescent="0.25">
      <c r="C660" s="109"/>
    </row>
    <row r="661" spans="3:3" x14ac:dyDescent="0.25">
      <c r="C661" s="109"/>
    </row>
    <row r="662" spans="3:3" x14ac:dyDescent="0.25">
      <c r="C662" s="109"/>
    </row>
    <row r="663" spans="3:3" x14ac:dyDescent="0.25">
      <c r="C663" s="109"/>
    </row>
    <row r="664" spans="3:3" x14ac:dyDescent="0.25">
      <c r="C664" s="109"/>
    </row>
    <row r="665" spans="3:3" x14ac:dyDescent="0.25">
      <c r="C665" s="109"/>
    </row>
    <row r="666" spans="3:3" x14ac:dyDescent="0.25">
      <c r="C666" s="109"/>
    </row>
    <row r="667" spans="3:3" x14ac:dyDescent="0.25">
      <c r="C667" s="109"/>
    </row>
    <row r="668" spans="3:3" x14ac:dyDescent="0.25">
      <c r="C668" s="109"/>
    </row>
    <row r="669" spans="3:3" x14ac:dyDescent="0.25">
      <c r="C669" s="109"/>
    </row>
    <row r="670" spans="3:3" x14ac:dyDescent="0.25">
      <c r="C670" s="109"/>
    </row>
    <row r="671" spans="3:3" x14ac:dyDescent="0.25">
      <c r="C671" s="109"/>
    </row>
    <row r="672" spans="3:3" x14ac:dyDescent="0.25">
      <c r="C672" s="109"/>
    </row>
    <row r="673" spans="3:3" x14ac:dyDescent="0.25">
      <c r="C673" s="109"/>
    </row>
    <row r="674" spans="3:3" x14ac:dyDescent="0.25">
      <c r="C674" s="109"/>
    </row>
    <row r="675" spans="3:3" x14ac:dyDescent="0.25">
      <c r="C675" s="109"/>
    </row>
    <row r="676" spans="3:3" x14ac:dyDescent="0.25">
      <c r="C676" s="109"/>
    </row>
    <row r="677" spans="3:3" x14ac:dyDescent="0.25">
      <c r="C677" s="109"/>
    </row>
    <row r="678" spans="3:3" x14ac:dyDescent="0.25">
      <c r="C678" s="109"/>
    </row>
    <row r="679" spans="3:3" x14ac:dyDescent="0.25">
      <c r="C679" s="109"/>
    </row>
    <row r="680" spans="3:3" x14ac:dyDescent="0.25">
      <c r="C680" s="109"/>
    </row>
    <row r="681" spans="3:3" x14ac:dyDescent="0.25">
      <c r="C681" s="109"/>
    </row>
    <row r="682" spans="3:3" x14ac:dyDescent="0.25">
      <c r="C682" s="109"/>
    </row>
    <row r="683" spans="3:3" x14ac:dyDescent="0.25">
      <c r="C683" s="109"/>
    </row>
    <row r="684" spans="3:3" x14ac:dyDescent="0.25">
      <c r="C684" s="109"/>
    </row>
    <row r="685" spans="3:3" x14ac:dyDescent="0.25">
      <c r="C685" s="109"/>
    </row>
    <row r="686" spans="3:3" x14ac:dyDescent="0.25">
      <c r="C686" s="109"/>
    </row>
    <row r="687" spans="3:3" x14ac:dyDescent="0.25">
      <c r="C687" s="109"/>
    </row>
    <row r="688" spans="3:3" x14ac:dyDescent="0.25">
      <c r="C688" s="109"/>
    </row>
    <row r="689" spans="3:3" x14ac:dyDescent="0.25">
      <c r="C689" s="109"/>
    </row>
    <row r="690" spans="3:3" x14ac:dyDescent="0.25">
      <c r="C690" s="109"/>
    </row>
    <row r="691" spans="3:3" x14ac:dyDescent="0.25">
      <c r="C691" s="109"/>
    </row>
    <row r="692" spans="3:3" x14ac:dyDescent="0.25">
      <c r="C692" s="109"/>
    </row>
    <row r="693" spans="3:3" x14ac:dyDescent="0.25">
      <c r="C693" s="109"/>
    </row>
    <row r="694" spans="3:3" x14ac:dyDescent="0.25">
      <c r="C694" s="109"/>
    </row>
    <row r="695" spans="3:3" x14ac:dyDescent="0.25">
      <c r="C695" s="109"/>
    </row>
    <row r="696" spans="3:3" x14ac:dyDescent="0.25">
      <c r="C696" s="109"/>
    </row>
    <row r="697" spans="3:3" x14ac:dyDescent="0.25">
      <c r="C697" s="109"/>
    </row>
    <row r="698" spans="3:3" x14ac:dyDescent="0.25">
      <c r="C698" s="109"/>
    </row>
    <row r="699" spans="3:3" x14ac:dyDescent="0.25">
      <c r="C699" s="109"/>
    </row>
    <row r="700" spans="3:3" x14ac:dyDescent="0.25">
      <c r="C700" s="109"/>
    </row>
    <row r="701" spans="3:3" x14ac:dyDescent="0.25">
      <c r="C701" s="109"/>
    </row>
    <row r="702" spans="3:3" x14ac:dyDescent="0.25">
      <c r="C702" s="109"/>
    </row>
    <row r="703" spans="3:3" x14ac:dyDescent="0.25">
      <c r="C703" s="109"/>
    </row>
    <row r="704" spans="3:3" x14ac:dyDescent="0.25">
      <c r="C704" s="109"/>
    </row>
    <row r="705" spans="3:3" x14ac:dyDescent="0.25">
      <c r="C705" s="109"/>
    </row>
    <row r="706" spans="3:3" x14ac:dyDescent="0.25">
      <c r="C706" s="109"/>
    </row>
    <row r="707" spans="3:3" x14ac:dyDescent="0.25">
      <c r="C707" s="109"/>
    </row>
    <row r="708" spans="3:3" x14ac:dyDescent="0.25">
      <c r="C708" s="109"/>
    </row>
    <row r="709" spans="3:3" x14ac:dyDescent="0.25">
      <c r="C709" s="109"/>
    </row>
    <row r="710" spans="3:3" x14ac:dyDescent="0.25">
      <c r="C710" s="109"/>
    </row>
    <row r="711" spans="3:3" x14ac:dyDescent="0.25">
      <c r="C711" s="109"/>
    </row>
    <row r="712" spans="3:3" x14ac:dyDescent="0.25">
      <c r="C712" s="109"/>
    </row>
    <row r="713" spans="3:3" x14ac:dyDescent="0.25">
      <c r="C713" s="109"/>
    </row>
    <row r="714" spans="3:3" x14ac:dyDescent="0.25">
      <c r="C714" s="109"/>
    </row>
    <row r="715" spans="3:3" x14ac:dyDescent="0.25">
      <c r="C715" s="109"/>
    </row>
    <row r="716" spans="3:3" x14ac:dyDescent="0.25">
      <c r="C716" s="109"/>
    </row>
    <row r="717" spans="3:3" x14ac:dyDescent="0.25">
      <c r="C717" s="109"/>
    </row>
    <row r="718" spans="3:3" x14ac:dyDescent="0.25">
      <c r="C718" s="109"/>
    </row>
    <row r="719" spans="3:3" x14ac:dyDescent="0.25">
      <c r="C719" s="109"/>
    </row>
    <row r="720" spans="3:3" x14ac:dyDescent="0.25">
      <c r="C720" s="109"/>
    </row>
    <row r="721" spans="3:3" x14ac:dyDescent="0.25">
      <c r="C721" s="109"/>
    </row>
    <row r="722" spans="3:3" x14ac:dyDescent="0.25">
      <c r="C722" s="109"/>
    </row>
    <row r="723" spans="3:3" x14ac:dyDescent="0.25">
      <c r="C723" s="109"/>
    </row>
    <row r="724" spans="3:3" x14ac:dyDescent="0.25">
      <c r="C724" s="109"/>
    </row>
    <row r="725" spans="3:3" x14ac:dyDescent="0.25">
      <c r="C725" s="109"/>
    </row>
    <row r="726" spans="3:3" x14ac:dyDescent="0.25">
      <c r="C726" s="109"/>
    </row>
    <row r="727" spans="3:3" x14ac:dyDescent="0.25">
      <c r="C727" s="109"/>
    </row>
    <row r="728" spans="3:3" x14ac:dyDescent="0.25">
      <c r="C728" s="109"/>
    </row>
    <row r="729" spans="3:3" x14ac:dyDescent="0.25">
      <c r="C729" s="109"/>
    </row>
    <row r="730" spans="3:3" x14ac:dyDescent="0.25">
      <c r="C730" s="109"/>
    </row>
    <row r="731" spans="3:3" x14ac:dyDescent="0.25">
      <c r="C731" s="109"/>
    </row>
    <row r="732" spans="3:3" x14ac:dyDescent="0.25">
      <c r="C732" s="109"/>
    </row>
    <row r="733" spans="3:3" x14ac:dyDescent="0.25">
      <c r="C733" s="109"/>
    </row>
    <row r="734" spans="3:3" x14ac:dyDescent="0.25">
      <c r="C734" s="109"/>
    </row>
    <row r="735" spans="3:3" x14ac:dyDescent="0.25">
      <c r="C735" s="109"/>
    </row>
    <row r="736" spans="3:3" x14ac:dyDescent="0.25">
      <c r="C736" s="109"/>
    </row>
    <row r="737" spans="3:3" x14ac:dyDescent="0.25">
      <c r="C737" s="109"/>
    </row>
    <row r="738" spans="3:3" x14ac:dyDescent="0.25">
      <c r="C738" s="109"/>
    </row>
    <row r="739" spans="3:3" x14ac:dyDescent="0.25">
      <c r="C739" s="109"/>
    </row>
    <row r="740" spans="3:3" x14ac:dyDescent="0.25">
      <c r="C740" s="109"/>
    </row>
    <row r="741" spans="3:3" x14ac:dyDescent="0.25">
      <c r="C741" s="109"/>
    </row>
    <row r="742" spans="3:3" x14ac:dyDescent="0.25">
      <c r="C742" s="109"/>
    </row>
    <row r="743" spans="3:3" x14ac:dyDescent="0.25">
      <c r="C743" s="109"/>
    </row>
    <row r="744" spans="3:3" x14ac:dyDescent="0.25">
      <c r="C744" s="109"/>
    </row>
    <row r="745" spans="3:3" x14ac:dyDescent="0.25">
      <c r="C745" s="109"/>
    </row>
    <row r="746" spans="3:3" x14ac:dyDescent="0.25">
      <c r="C746" s="109"/>
    </row>
    <row r="747" spans="3:3" x14ac:dyDescent="0.25">
      <c r="C747" s="109"/>
    </row>
    <row r="748" spans="3:3" x14ac:dyDescent="0.25">
      <c r="C748" s="109"/>
    </row>
    <row r="749" spans="3:3" x14ac:dyDescent="0.25">
      <c r="C749" s="109"/>
    </row>
    <row r="750" spans="3:3" x14ac:dyDescent="0.25">
      <c r="C750" s="109"/>
    </row>
    <row r="751" spans="3:3" x14ac:dyDescent="0.25">
      <c r="C751" s="109"/>
    </row>
    <row r="752" spans="3:3" x14ac:dyDescent="0.25">
      <c r="C752" s="109"/>
    </row>
    <row r="753" spans="3:3" x14ac:dyDescent="0.25">
      <c r="C753" s="109"/>
    </row>
    <row r="754" spans="3:3" x14ac:dyDescent="0.25">
      <c r="C754" s="109"/>
    </row>
    <row r="755" spans="3:3" x14ac:dyDescent="0.25">
      <c r="C755" s="109"/>
    </row>
    <row r="756" spans="3:3" x14ac:dyDescent="0.25">
      <c r="C756" s="109"/>
    </row>
    <row r="757" spans="3:3" x14ac:dyDescent="0.25">
      <c r="C757" s="109"/>
    </row>
    <row r="758" spans="3:3" x14ac:dyDescent="0.25">
      <c r="C758" s="109"/>
    </row>
    <row r="759" spans="3:3" x14ac:dyDescent="0.25">
      <c r="C759" s="109"/>
    </row>
    <row r="760" spans="3:3" x14ac:dyDescent="0.25">
      <c r="C760" s="109"/>
    </row>
    <row r="761" spans="3:3" x14ac:dyDescent="0.25">
      <c r="C761" s="109"/>
    </row>
    <row r="762" spans="3:3" x14ac:dyDescent="0.25">
      <c r="C762" s="109"/>
    </row>
    <row r="763" spans="3:3" x14ac:dyDescent="0.25">
      <c r="C763" s="109"/>
    </row>
    <row r="764" spans="3:3" x14ac:dyDescent="0.25">
      <c r="C764" s="109"/>
    </row>
    <row r="765" spans="3:3" x14ac:dyDescent="0.25">
      <c r="C765" s="109"/>
    </row>
    <row r="766" spans="3:3" x14ac:dyDescent="0.25">
      <c r="C766" s="109"/>
    </row>
    <row r="767" spans="3:3" x14ac:dyDescent="0.25">
      <c r="C767" s="109"/>
    </row>
    <row r="768" spans="3:3" x14ac:dyDescent="0.25">
      <c r="C768" s="109"/>
    </row>
    <row r="769" spans="3:3" x14ac:dyDescent="0.25">
      <c r="C769" s="109"/>
    </row>
    <row r="770" spans="3:3" x14ac:dyDescent="0.25">
      <c r="C770" s="109"/>
    </row>
    <row r="771" spans="3:3" x14ac:dyDescent="0.25">
      <c r="C771" s="109"/>
    </row>
    <row r="772" spans="3:3" x14ac:dyDescent="0.25">
      <c r="C772" s="109"/>
    </row>
    <row r="773" spans="3:3" x14ac:dyDescent="0.25">
      <c r="C773" s="109"/>
    </row>
    <row r="774" spans="3:3" x14ac:dyDescent="0.25">
      <c r="C774" s="109"/>
    </row>
    <row r="775" spans="3:3" x14ac:dyDescent="0.25">
      <c r="C775" s="109"/>
    </row>
    <row r="776" spans="3:3" x14ac:dyDescent="0.25">
      <c r="C776" s="109"/>
    </row>
    <row r="777" spans="3:3" x14ac:dyDescent="0.25">
      <c r="C777" s="109"/>
    </row>
    <row r="778" spans="3:3" x14ac:dyDescent="0.25">
      <c r="C778" s="109"/>
    </row>
    <row r="779" spans="3:3" x14ac:dyDescent="0.25">
      <c r="C779" s="109"/>
    </row>
    <row r="780" spans="3:3" x14ac:dyDescent="0.25">
      <c r="C780" s="109"/>
    </row>
    <row r="781" spans="3:3" x14ac:dyDescent="0.25">
      <c r="C781" s="109"/>
    </row>
    <row r="782" spans="3:3" x14ac:dyDescent="0.25">
      <c r="C782" s="109"/>
    </row>
    <row r="783" spans="3:3" x14ac:dyDescent="0.25">
      <c r="C783" s="109"/>
    </row>
    <row r="784" spans="3:3" x14ac:dyDescent="0.25">
      <c r="C784" s="109"/>
    </row>
    <row r="785" spans="3:3" x14ac:dyDescent="0.25">
      <c r="C785" s="109"/>
    </row>
    <row r="786" spans="3:3" x14ac:dyDescent="0.25">
      <c r="C786" s="109"/>
    </row>
    <row r="787" spans="3:3" x14ac:dyDescent="0.25">
      <c r="C787" s="109"/>
    </row>
    <row r="788" spans="3:3" x14ac:dyDescent="0.25">
      <c r="C788" s="109"/>
    </row>
    <row r="789" spans="3:3" x14ac:dyDescent="0.25">
      <c r="C789" s="109"/>
    </row>
    <row r="790" spans="3:3" x14ac:dyDescent="0.25">
      <c r="C790" s="109"/>
    </row>
    <row r="791" spans="3:3" x14ac:dyDescent="0.25">
      <c r="C791" s="109"/>
    </row>
    <row r="792" spans="3:3" x14ac:dyDescent="0.25">
      <c r="C792" s="109"/>
    </row>
    <row r="793" spans="3:3" x14ac:dyDescent="0.25">
      <c r="C793" s="109"/>
    </row>
    <row r="794" spans="3:3" x14ac:dyDescent="0.25">
      <c r="C794" s="109"/>
    </row>
    <row r="795" spans="3:3" x14ac:dyDescent="0.25">
      <c r="C795" s="109"/>
    </row>
    <row r="796" spans="3:3" x14ac:dyDescent="0.25">
      <c r="C796" s="109"/>
    </row>
    <row r="797" spans="3:3" x14ac:dyDescent="0.25">
      <c r="C797" s="109"/>
    </row>
    <row r="798" spans="3:3" x14ac:dyDescent="0.25">
      <c r="C798" s="109"/>
    </row>
    <row r="799" spans="3:3" x14ac:dyDescent="0.25">
      <c r="C799" s="109"/>
    </row>
    <row r="800" spans="3:3" x14ac:dyDescent="0.25">
      <c r="C800" s="109"/>
    </row>
    <row r="801" spans="3:3" x14ac:dyDescent="0.25">
      <c r="C801" s="109"/>
    </row>
    <row r="802" spans="3:3" x14ac:dyDescent="0.25">
      <c r="C802" s="109"/>
    </row>
    <row r="803" spans="3:3" x14ac:dyDescent="0.25">
      <c r="C803" s="109"/>
    </row>
    <row r="804" spans="3:3" x14ac:dyDescent="0.25">
      <c r="C804" s="109"/>
    </row>
    <row r="805" spans="3:3" x14ac:dyDescent="0.25">
      <c r="C805" s="109"/>
    </row>
    <row r="806" spans="3:3" x14ac:dyDescent="0.25">
      <c r="C806" s="109"/>
    </row>
    <row r="807" spans="3:3" x14ac:dyDescent="0.25">
      <c r="C807" s="109"/>
    </row>
    <row r="808" spans="3:3" x14ac:dyDescent="0.25">
      <c r="C808" s="109"/>
    </row>
    <row r="809" spans="3:3" x14ac:dyDescent="0.25">
      <c r="C809" s="109"/>
    </row>
    <row r="810" spans="3:3" x14ac:dyDescent="0.25">
      <c r="C810" s="109"/>
    </row>
    <row r="811" spans="3:3" x14ac:dyDescent="0.25">
      <c r="C811" s="109"/>
    </row>
    <row r="812" spans="3:3" x14ac:dyDescent="0.25">
      <c r="C812" s="109"/>
    </row>
    <row r="813" spans="3:3" x14ac:dyDescent="0.25">
      <c r="C813" s="109"/>
    </row>
    <row r="814" spans="3:3" x14ac:dyDescent="0.25">
      <c r="C814" s="109"/>
    </row>
    <row r="815" spans="3:3" x14ac:dyDescent="0.25">
      <c r="C815" s="109"/>
    </row>
    <row r="816" spans="3:3" x14ac:dyDescent="0.25">
      <c r="C816" s="109"/>
    </row>
    <row r="817" spans="3:3" x14ac:dyDescent="0.25">
      <c r="C817" s="109"/>
    </row>
    <row r="818" spans="3:3" x14ac:dyDescent="0.25">
      <c r="C818" s="109"/>
    </row>
    <row r="819" spans="3:3" x14ac:dyDescent="0.25">
      <c r="C819" s="109"/>
    </row>
    <row r="820" spans="3:3" x14ac:dyDescent="0.25">
      <c r="C820" s="109"/>
    </row>
    <row r="821" spans="3:3" x14ac:dyDescent="0.25">
      <c r="C821" s="109"/>
    </row>
    <row r="822" spans="3:3" x14ac:dyDescent="0.25">
      <c r="C822" s="109"/>
    </row>
    <row r="823" spans="3:3" x14ac:dyDescent="0.25">
      <c r="C823" s="109"/>
    </row>
    <row r="824" spans="3:3" x14ac:dyDescent="0.25">
      <c r="C824" s="109"/>
    </row>
    <row r="825" spans="3:3" x14ac:dyDescent="0.25">
      <c r="C825" s="109"/>
    </row>
    <row r="826" spans="3:3" x14ac:dyDescent="0.25">
      <c r="C826" s="109"/>
    </row>
    <row r="827" spans="3:3" x14ac:dyDescent="0.25">
      <c r="C827" s="109"/>
    </row>
    <row r="828" spans="3:3" x14ac:dyDescent="0.25">
      <c r="C828" s="109"/>
    </row>
    <row r="829" spans="3:3" x14ac:dyDescent="0.25">
      <c r="C829" s="109"/>
    </row>
    <row r="830" spans="3:3" x14ac:dyDescent="0.25">
      <c r="C830" s="109"/>
    </row>
    <row r="831" spans="3:3" x14ac:dyDescent="0.25">
      <c r="C831" s="109"/>
    </row>
    <row r="832" spans="3:3" x14ac:dyDescent="0.25">
      <c r="C832" s="109"/>
    </row>
    <row r="833" spans="3:3" x14ac:dyDescent="0.25">
      <c r="C833" s="109"/>
    </row>
    <row r="834" spans="3:3" x14ac:dyDescent="0.25">
      <c r="C834" s="109"/>
    </row>
    <row r="835" spans="3:3" x14ac:dyDescent="0.25">
      <c r="C835" s="109"/>
    </row>
    <row r="836" spans="3:3" x14ac:dyDescent="0.25">
      <c r="C836" s="109"/>
    </row>
    <row r="837" spans="3:3" x14ac:dyDescent="0.25">
      <c r="C837" s="109"/>
    </row>
    <row r="838" spans="3:3" x14ac:dyDescent="0.25">
      <c r="C838" s="109"/>
    </row>
    <row r="839" spans="3:3" x14ac:dyDescent="0.25">
      <c r="C839" s="109"/>
    </row>
    <row r="840" spans="3:3" x14ac:dyDescent="0.25">
      <c r="C840" s="109"/>
    </row>
    <row r="841" spans="3:3" x14ac:dyDescent="0.25">
      <c r="C841" s="109"/>
    </row>
    <row r="842" spans="3:3" x14ac:dyDescent="0.25">
      <c r="C842" s="109"/>
    </row>
    <row r="843" spans="3:3" x14ac:dyDescent="0.25">
      <c r="C843" s="109"/>
    </row>
    <row r="844" spans="3:3" x14ac:dyDescent="0.25">
      <c r="C844" s="109"/>
    </row>
    <row r="845" spans="3:3" x14ac:dyDescent="0.25">
      <c r="C845" s="109"/>
    </row>
    <row r="846" spans="3:3" x14ac:dyDescent="0.25">
      <c r="C846" s="109"/>
    </row>
    <row r="847" spans="3:3" x14ac:dyDescent="0.25">
      <c r="C847" s="109"/>
    </row>
    <row r="848" spans="3:3" x14ac:dyDescent="0.25">
      <c r="C848" s="109"/>
    </row>
    <row r="849" spans="3:3" x14ac:dyDescent="0.25">
      <c r="C849" s="109"/>
    </row>
    <row r="850" spans="3:3" x14ac:dyDescent="0.25">
      <c r="C850" s="109"/>
    </row>
    <row r="851" spans="3:3" x14ac:dyDescent="0.25">
      <c r="C851" s="109"/>
    </row>
    <row r="852" spans="3:3" x14ac:dyDescent="0.25">
      <c r="C852" s="109"/>
    </row>
    <row r="853" spans="3:3" x14ac:dyDescent="0.25">
      <c r="C853" s="109"/>
    </row>
    <row r="854" spans="3:3" x14ac:dyDescent="0.25">
      <c r="C854" s="109"/>
    </row>
    <row r="855" spans="3:3" x14ac:dyDescent="0.25">
      <c r="C855" s="109"/>
    </row>
    <row r="856" spans="3:3" x14ac:dyDescent="0.25">
      <c r="C856" s="109"/>
    </row>
    <row r="857" spans="3:3" x14ac:dyDescent="0.25">
      <c r="C857" s="109"/>
    </row>
    <row r="858" spans="3:3" x14ac:dyDescent="0.25">
      <c r="C858" s="109"/>
    </row>
    <row r="859" spans="3:3" x14ac:dyDescent="0.25">
      <c r="C859" s="109"/>
    </row>
    <row r="860" spans="3:3" x14ac:dyDescent="0.25">
      <c r="C860" s="109"/>
    </row>
    <row r="861" spans="3:3" x14ac:dyDescent="0.25">
      <c r="C861" s="109"/>
    </row>
    <row r="862" spans="3:3" x14ac:dyDescent="0.25">
      <c r="C862" s="109"/>
    </row>
    <row r="863" spans="3:3" x14ac:dyDescent="0.25">
      <c r="C863" s="109"/>
    </row>
    <row r="864" spans="3:3" x14ac:dyDescent="0.25">
      <c r="C864" s="109"/>
    </row>
    <row r="865" spans="3:3" x14ac:dyDescent="0.25">
      <c r="C865" s="109"/>
    </row>
    <row r="866" spans="3:3" x14ac:dyDescent="0.25">
      <c r="C866" s="109"/>
    </row>
    <row r="867" spans="3:3" x14ac:dyDescent="0.25">
      <c r="C867" s="109"/>
    </row>
    <row r="868" spans="3:3" x14ac:dyDescent="0.25">
      <c r="C868" s="109"/>
    </row>
    <row r="869" spans="3:3" x14ac:dyDescent="0.25">
      <c r="C869" s="109"/>
    </row>
    <row r="870" spans="3:3" x14ac:dyDescent="0.25">
      <c r="C870" s="109"/>
    </row>
    <row r="871" spans="3:3" x14ac:dyDescent="0.25">
      <c r="C871" s="109"/>
    </row>
    <row r="872" spans="3:3" x14ac:dyDescent="0.25">
      <c r="C872" s="109"/>
    </row>
    <row r="873" spans="3:3" x14ac:dyDescent="0.25">
      <c r="C873" s="109"/>
    </row>
    <row r="874" spans="3:3" x14ac:dyDescent="0.25">
      <c r="C874" s="109"/>
    </row>
    <row r="875" spans="3:3" x14ac:dyDescent="0.25">
      <c r="C875" s="109"/>
    </row>
    <row r="876" spans="3:3" x14ac:dyDescent="0.25">
      <c r="C876" s="109"/>
    </row>
    <row r="877" spans="3:3" x14ac:dyDescent="0.25">
      <c r="C877" s="109"/>
    </row>
    <row r="878" spans="3:3" x14ac:dyDescent="0.25">
      <c r="C878" s="109"/>
    </row>
    <row r="879" spans="3:3" x14ac:dyDescent="0.25">
      <c r="C879" s="109"/>
    </row>
    <row r="880" spans="3:3" x14ac:dyDescent="0.25">
      <c r="C880" s="109"/>
    </row>
    <row r="881" spans="3:3" x14ac:dyDescent="0.25">
      <c r="C881" s="109"/>
    </row>
    <row r="882" spans="3:3" x14ac:dyDescent="0.25">
      <c r="C882" s="109"/>
    </row>
    <row r="883" spans="3:3" x14ac:dyDescent="0.25">
      <c r="C883" s="109"/>
    </row>
    <row r="884" spans="3:3" x14ac:dyDescent="0.25">
      <c r="C884" s="109"/>
    </row>
    <row r="885" spans="3:3" x14ac:dyDescent="0.25">
      <c r="C885" s="109"/>
    </row>
    <row r="886" spans="3:3" x14ac:dyDescent="0.25">
      <c r="C886" s="109"/>
    </row>
    <row r="887" spans="3:3" x14ac:dyDescent="0.25">
      <c r="C887" s="109"/>
    </row>
    <row r="888" spans="3:3" x14ac:dyDescent="0.25">
      <c r="C888" s="109"/>
    </row>
    <row r="889" spans="3:3" x14ac:dyDescent="0.25">
      <c r="C889" s="109"/>
    </row>
    <row r="890" spans="3:3" x14ac:dyDescent="0.25">
      <c r="C890" s="109"/>
    </row>
    <row r="891" spans="3:3" x14ac:dyDescent="0.25">
      <c r="C891" s="109"/>
    </row>
    <row r="892" spans="3:3" x14ac:dyDescent="0.25">
      <c r="C892" s="109"/>
    </row>
    <row r="893" spans="3:3" x14ac:dyDescent="0.25">
      <c r="C893" s="109"/>
    </row>
    <row r="894" spans="3:3" x14ac:dyDescent="0.25">
      <c r="C894" s="109"/>
    </row>
    <row r="895" spans="3:3" x14ac:dyDescent="0.25">
      <c r="C895" s="109"/>
    </row>
    <row r="896" spans="3:3" x14ac:dyDescent="0.25">
      <c r="C896" s="109"/>
    </row>
    <row r="897" spans="3:3" x14ac:dyDescent="0.25">
      <c r="C897" s="109"/>
    </row>
    <row r="898" spans="3:3" x14ac:dyDescent="0.25">
      <c r="C898" s="109"/>
    </row>
    <row r="899" spans="3:3" x14ac:dyDescent="0.25">
      <c r="C899" s="109"/>
    </row>
    <row r="900" spans="3:3" x14ac:dyDescent="0.25">
      <c r="C900" s="109"/>
    </row>
    <row r="901" spans="3:3" x14ac:dyDescent="0.25">
      <c r="C901" s="109"/>
    </row>
    <row r="902" spans="3:3" x14ac:dyDescent="0.25">
      <c r="C902" s="109"/>
    </row>
    <row r="903" spans="3:3" x14ac:dyDescent="0.25">
      <c r="C903" s="109"/>
    </row>
    <row r="904" spans="3:3" x14ac:dyDescent="0.25">
      <c r="C904" s="109"/>
    </row>
    <row r="905" spans="3:3" x14ac:dyDescent="0.25">
      <c r="C905" s="109"/>
    </row>
    <row r="906" spans="3:3" x14ac:dyDescent="0.25">
      <c r="C906" s="109"/>
    </row>
    <row r="907" spans="3:3" x14ac:dyDescent="0.25">
      <c r="C907" s="109"/>
    </row>
    <row r="908" spans="3:3" x14ac:dyDescent="0.25">
      <c r="C908" s="109"/>
    </row>
    <row r="909" spans="3:3" x14ac:dyDescent="0.25">
      <c r="C909" s="109"/>
    </row>
    <row r="910" spans="3:3" x14ac:dyDescent="0.25">
      <c r="C910" s="109"/>
    </row>
    <row r="911" spans="3:3" x14ac:dyDescent="0.25">
      <c r="C911" s="109"/>
    </row>
    <row r="912" spans="3:3" x14ac:dyDescent="0.25">
      <c r="C912" s="109"/>
    </row>
    <row r="913" spans="3:3" x14ac:dyDescent="0.25">
      <c r="C913" s="109"/>
    </row>
    <row r="914" spans="3:3" x14ac:dyDescent="0.25">
      <c r="C914" s="109"/>
    </row>
    <row r="915" spans="3:3" x14ac:dyDescent="0.25">
      <c r="C915" s="109"/>
    </row>
    <row r="916" spans="3:3" x14ac:dyDescent="0.25">
      <c r="C916" s="109"/>
    </row>
    <row r="917" spans="3:3" x14ac:dyDescent="0.25">
      <c r="C917" s="109"/>
    </row>
    <row r="918" spans="3:3" x14ac:dyDescent="0.25">
      <c r="C918" s="109"/>
    </row>
    <row r="919" spans="3:3" x14ac:dyDescent="0.25">
      <c r="C919" s="109"/>
    </row>
    <row r="920" spans="3:3" x14ac:dyDescent="0.25">
      <c r="C920" s="109"/>
    </row>
    <row r="921" spans="3:3" x14ac:dyDescent="0.25">
      <c r="C921" s="109"/>
    </row>
    <row r="922" spans="3:3" x14ac:dyDescent="0.25">
      <c r="C922" s="109"/>
    </row>
    <row r="923" spans="3:3" x14ac:dyDescent="0.25">
      <c r="C923" s="109"/>
    </row>
    <row r="924" spans="3:3" x14ac:dyDescent="0.25">
      <c r="C924" s="109"/>
    </row>
    <row r="925" spans="3:3" x14ac:dyDescent="0.25">
      <c r="C925" s="109"/>
    </row>
    <row r="926" spans="3:3" x14ac:dyDescent="0.25">
      <c r="C926" s="109"/>
    </row>
    <row r="927" spans="3:3" x14ac:dyDescent="0.25">
      <c r="C927" s="109"/>
    </row>
    <row r="928" spans="3:3" x14ac:dyDescent="0.25">
      <c r="C928" s="109"/>
    </row>
    <row r="929" spans="3:3" x14ac:dyDescent="0.25">
      <c r="C929" s="109"/>
    </row>
    <row r="930" spans="3:3" x14ac:dyDescent="0.25">
      <c r="C930" s="109"/>
    </row>
    <row r="931" spans="3:3" x14ac:dyDescent="0.25">
      <c r="C931" s="109"/>
    </row>
    <row r="932" spans="3:3" x14ac:dyDescent="0.25">
      <c r="C932" s="109"/>
    </row>
    <row r="933" spans="3:3" x14ac:dyDescent="0.25">
      <c r="C933" s="109"/>
    </row>
    <row r="934" spans="3:3" x14ac:dyDescent="0.25">
      <c r="C934" s="109"/>
    </row>
    <row r="935" spans="3:3" x14ac:dyDescent="0.25">
      <c r="C935" s="109"/>
    </row>
    <row r="936" spans="3:3" x14ac:dyDescent="0.25">
      <c r="C936" s="109"/>
    </row>
    <row r="937" spans="3:3" x14ac:dyDescent="0.25">
      <c r="C937" s="109"/>
    </row>
    <row r="938" spans="3:3" x14ac:dyDescent="0.25">
      <c r="C938" s="109"/>
    </row>
    <row r="939" spans="3:3" x14ac:dyDescent="0.25">
      <c r="C939" s="109"/>
    </row>
    <row r="940" spans="3:3" x14ac:dyDescent="0.25">
      <c r="C940" s="109"/>
    </row>
    <row r="941" spans="3:3" x14ac:dyDescent="0.25">
      <c r="C941" s="109"/>
    </row>
    <row r="942" spans="3:3" x14ac:dyDescent="0.25">
      <c r="C942" s="109"/>
    </row>
    <row r="943" spans="3:3" x14ac:dyDescent="0.25">
      <c r="C943" s="109"/>
    </row>
    <row r="944" spans="3:3" x14ac:dyDescent="0.25">
      <c r="C944" s="109"/>
    </row>
    <row r="945" spans="3:3" x14ac:dyDescent="0.25">
      <c r="C945" s="109"/>
    </row>
    <row r="946" spans="3:3" x14ac:dyDescent="0.25">
      <c r="C946" s="109"/>
    </row>
    <row r="947" spans="3:3" x14ac:dyDescent="0.25">
      <c r="C947" s="109"/>
    </row>
    <row r="948" spans="3:3" x14ac:dyDescent="0.25">
      <c r="C948" s="109"/>
    </row>
    <row r="949" spans="3:3" x14ac:dyDescent="0.25">
      <c r="C949" s="109"/>
    </row>
    <row r="950" spans="3:3" x14ac:dyDescent="0.25">
      <c r="C950" s="109"/>
    </row>
    <row r="951" spans="3:3" x14ac:dyDescent="0.25">
      <c r="C951" s="109"/>
    </row>
    <row r="952" spans="3:3" x14ac:dyDescent="0.25">
      <c r="C952" s="109"/>
    </row>
    <row r="953" spans="3:3" x14ac:dyDescent="0.25">
      <c r="C953" s="109"/>
    </row>
    <row r="954" spans="3:3" x14ac:dyDescent="0.25">
      <c r="C954" s="109"/>
    </row>
    <row r="955" spans="3:3" x14ac:dyDescent="0.25">
      <c r="C955" s="109"/>
    </row>
    <row r="956" spans="3:3" x14ac:dyDescent="0.25">
      <c r="C956" s="109"/>
    </row>
    <row r="957" spans="3:3" x14ac:dyDescent="0.25">
      <c r="C957" s="109"/>
    </row>
    <row r="958" spans="3:3" x14ac:dyDescent="0.25">
      <c r="C958" s="109"/>
    </row>
    <row r="959" spans="3:3" x14ac:dyDescent="0.25">
      <c r="C959" s="109"/>
    </row>
    <row r="960" spans="3:3" x14ac:dyDescent="0.25">
      <c r="C960" s="109"/>
    </row>
    <row r="961" spans="3:3" x14ac:dyDescent="0.25">
      <c r="C961" s="109"/>
    </row>
    <row r="962" spans="3:3" x14ac:dyDescent="0.25">
      <c r="C962" s="109"/>
    </row>
    <row r="963" spans="3:3" x14ac:dyDescent="0.25">
      <c r="C963" s="109"/>
    </row>
    <row r="964" spans="3:3" x14ac:dyDescent="0.25">
      <c r="C964" s="109"/>
    </row>
    <row r="965" spans="3:3" x14ac:dyDescent="0.25">
      <c r="C965" s="109"/>
    </row>
    <row r="966" spans="3:3" x14ac:dyDescent="0.25">
      <c r="C966" s="109"/>
    </row>
    <row r="967" spans="3:3" x14ac:dyDescent="0.25">
      <c r="C967" s="109"/>
    </row>
    <row r="968" spans="3:3" x14ac:dyDescent="0.25">
      <c r="C968" s="109"/>
    </row>
    <row r="969" spans="3:3" x14ac:dyDescent="0.25">
      <c r="C969" s="109"/>
    </row>
    <row r="970" spans="3:3" x14ac:dyDescent="0.25">
      <c r="C970" s="109"/>
    </row>
    <row r="971" spans="3:3" x14ac:dyDescent="0.25">
      <c r="C971" s="109"/>
    </row>
    <row r="972" spans="3:3" x14ac:dyDescent="0.25">
      <c r="C972" s="109"/>
    </row>
    <row r="973" spans="3:3" x14ac:dyDescent="0.25">
      <c r="C973" s="109"/>
    </row>
    <row r="974" spans="3:3" x14ac:dyDescent="0.25">
      <c r="C974" s="109"/>
    </row>
    <row r="975" spans="3:3" x14ac:dyDescent="0.25">
      <c r="C975" s="109"/>
    </row>
    <row r="976" spans="3:3" x14ac:dyDescent="0.25">
      <c r="C976" s="109"/>
    </row>
    <row r="977" spans="3:3" x14ac:dyDescent="0.25">
      <c r="C977" s="109"/>
    </row>
    <row r="978" spans="3:3" x14ac:dyDescent="0.25">
      <c r="C978" s="109"/>
    </row>
    <row r="979" spans="3:3" x14ac:dyDescent="0.25">
      <c r="C979" s="109"/>
    </row>
    <row r="980" spans="3:3" x14ac:dyDescent="0.25">
      <c r="C980" s="109"/>
    </row>
    <row r="981" spans="3:3" x14ac:dyDescent="0.25">
      <c r="C981" s="109"/>
    </row>
    <row r="982" spans="3:3" x14ac:dyDescent="0.25">
      <c r="C982" s="109"/>
    </row>
  </sheetData>
  <sheetProtection formatCells="0" formatColumns="0" formatRows="0" insertColumns="0" insertRows="0"/>
  <dataConsolidate/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Списки!$B$5:$B$12</xm:f>
          </x14:formula1>
          <xm:sqref>E8:E37</xm:sqref>
        </x14:dataValidation>
        <x14:dataValidation type="list" allowBlank="1" showInputMessage="1" showErrorMessage="1">
          <x14:formula1>
            <xm:f>Списки!$D$4:$D$18</xm:f>
          </x14:formula1>
          <xm:sqref>F8:F37</xm:sqref>
        </x14:dataValidation>
        <x14:dataValidation type="list" allowBlank="1" showInputMessage="1" showErrorMessage="1">
          <x14:formula1>
            <xm:f>Списки!$G$5:$G$32</xm:f>
          </x14:formula1>
          <xm:sqref>B8:B37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81"/>
  <sheetViews>
    <sheetView zoomScale="84" workbookViewId="0">
      <selection activeCell="I56" sqref="I56"/>
    </sheetView>
  </sheetViews>
  <sheetFormatPr defaultColWidth="8.7109375" defaultRowHeight="12" x14ac:dyDescent="0.25"/>
  <cols>
    <col min="1" max="1" width="3.28515625" style="14" customWidth="1"/>
    <col min="2" max="2" width="22.140625" style="14" customWidth="1"/>
    <col min="3" max="3" width="26" style="14" customWidth="1"/>
    <col min="4" max="4" width="31" style="14" customWidth="1"/>
    <col min="5" max="5" width="25.42578125" style="14" customWidth="1"/>
    <col min="6" max="6" width="16.42578125" style="14" customWidth="1"/>
    <col min="7" max="7" width="10.140625" style="15" customWidth="1"/>
    <col min="8" max="8" width="11.85546875" style="14" bestFit="1" customWidth="1"/>
    <col min="9" max="9" width="11.7109375" style="14" customWidth="1"/>
    <col min="10" max="10" width="14.42578125" style="14" customWidth="1"/>
    <col min="11" max="11" width="13.42578125" style="14" customWidth="1"/>
    <col min="12" max="12" width="15.85546875" style="14" customWidth="1"/>
    <col min="13" max="14" width="8.7109375" style="14" customWidth="1"/>
    <col min="15" max="16384" width="8.7109375" style="14"/>
  </cols>
  <sheetData>
    <row r="1" spans="1:630" s="4" customFormat="1" ht="20.25" x14ac:dyDescent="0.2">
      <c r="A1" s="153" t="s">
        <v>121</v>
      </c>
      <c r="B1" s="154"/>
      <c r="C1" s="154"/>
      <c r="D1" s="154"/>
      <c r="E1" s="154"/>
      <c r="F1" s="154"/>
      <c r="G1" s="155"/>
      <c r="H1" s="155"/>
      <c r="I1" s="155"/>
      <c r="J1" s="155"/>
      <c r="K1" s="155"/>
      <c r="L1" s="12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</row>
    <row r="2" spans="1:630" s="4" customFormat="1" ht="11.25" customHeight="1" x14ac:dyDescent="0.2">
      <c r="A2" s="116"/>
      <c r="B2" s="46"/>
      <c r="C2" s="46"/>
      <c r="D2" s="46"/>
      <c r="E2" s="46"/>
      <c r="F2" s="46"/>
      <c r="G2" s="47"/>
      <c r="H2" s="47"/>
      <c r="I2" s="47"/>
      <c r="J2" s="47"/>
      <c r="K2" s="47"/>
      <c r="L2" s="12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</row>
    <row r="3" spans="1:630" s="4" customFormat="1" ht="11.25" customHeight="1" x14ac:dyDescent="0.2">
      <c r="A3" s="116"/>
      <c r="B3" s="48" t="s">
        <v>106</v>
      </c>
      <c r="C3" s="51">
        <f>'C. Детальный бюджет - Програм.'!C3</f>
        <v>0</v>
      </c>
      <c r="D3" s="46"/>
      <c r="E3" s="46"/>
      <c r="F3" s="46"/>
      <c r="G3" s="47"/>
      <c r="H3" s="47"/>
      <c r="I3" s="47"/>
      <c r="J3" s="47"/>
      <c r="K3" s="47"/>
      <c r="L3" s="12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</row>
    <row r="4" spans="1:630" s="4" customFormat="1" ht="11.25" customHeight="1" x14ac:dyDescent="0.2">
      <c r="A4" s="116"/>
      <c r="B4" s="48" t="s">
        <v>107</v>
      </c>
      <c r="C4" s="52">
        <f>'C. Детальный бюджет - Програм.'!C4</f>
        <v>0</v>
      </c>
      <c r="D4" s="46"/>
      <c r="E4" s="46"/>
      <c r="F4" s="46"/>
      <c r="G4" s="47"/>
      <c r="H4" s="47"/>
      <c r="I4" s="47"/>
      <c r="J4" s="47"/>
      <c r="K4" s="47"/>
      <c r="L4" s="12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</row>
    <row r="5" spans="1:630" s="4" customFormat="1" ht="11.25" customHeight="1" x14ac:dyDescent="0.2">
      <c r="A5" s="116"/>
      <c r="B5" s="114"/>
      <c r="C5" s="115"/>
      <c r="D5" s="49"/>
      <c r="E5" s="49"/>
      <c r="F5" s="49"/>
      <c r="G5" s="50"/>
      <c r="H5" s="50"/>
      <c r="I5" s="50"/>
      <c r="J5" s="50"/>
      <c r="K5" s="50"/>
      <c r="L5" s="1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</row>
    <row r="6" spans="1:630" customFormat="1" ht="11.25" customHeight="1" x14ac:dyDescent="0.25">
      <c r="A6" s="117"/>
    </row>
    <row r="7" spans="1:630" customFormat="1" ht="18.75" x14ac:dyDescent="0.3">
      <c r="A7" s="119" t="s">
        <v>124</v>
      </c>
    </row>
    <row r="8" spans="1:630" s="6" customFormat="1" ht="59.25" customHeight="1" x14ac:dyDescent="0.2">
      <c r="A8" s="25" t="s">
        <v>3</v>
      </c>
      <c r="B8" s="25" t="s">
        <v>125</v>
      </c>
      <c r="C8" s="25" t="s">
        <v>109</v>
      </c>
      <c r="D8" s="25" t="s">
        <v>126</v>
      </c>
      <c r="E8" s="25" t="s">
        <v>25</v>
      </c>
      <c r="F8" s="25" t="s">
        <v>24</v>
      </c>
      <c r="G8" s="25" t="s">
        <v>111</v>
      </c>
      <c r="H8" s="26" t="s">
        <v>127</v>
      </c>
      <c r="I8" s="27" t="s">
        <v>112</v>
      </c>
      <c r="J8" s="27" t="s">
        <v>113</v>
      </c>
      <c r="K8" s="27" t="s">
        <v>114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</row>
    <row r="9" spans="1:630" s="7" customFormat="1" x14ac:dyDescent="0.2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</row>
    <row r="10" spans="1:630" s="5" customFormat="1" ht="15" customHeight="1" x14ac:dyDescent="0.2">
      <c r="A10" s="118">
        <v>1</v>
      </c>
      <c r="B10" s="30"/>
      <c r="C10" s="30"/>
      <c r="D10" s="29"/>
      <c r="E10" s="36"/>
      <c r="F10" s="8"/>
      <c r="G10" s="9"/>
      <c r="H10" s="10"/>
      <c r="I10" s="11"/>
      <c r="J10" s="83">
        <f t="shared" ref="J10:J39" si="0">G10*H10*I10</f>
        <v>0</v>
      </c>
      <c r="K10" s="31" t="e">
        <f t="shared" ref="K10:K39" si="1">J10/$C$4</f>
        <v>#DIV/0!</v>
      </c>
    </row>
    <row r="11" spans="1:630" s="5" customFormat="1" ht="16.5" customHeight="1" x14ac:dyDescent="0.2">
      <c r="A11" s="118">
        <v>2</v>
      </c>
      <c r="B11" s="30"/>
      <c r="C11" s="30"/>
      <c r="D11" s="29"/>
      <c r="E11" s="36"/>
      <c r="F11" s="8"/>
      <c r="G11" s="9"/>
      <c r="H11" s="10"/>
      <c r="I11" s="11"/>
      <c r="J11" s="83">
        <f t="shared" si="0"/>
        <v>0</v>
      </c>
      <c r="K11" s="31" t="e">
        <f t="shared" si="1"/>
        <v>#DIV/0!</v>
      </c>
    </row>
    <row r="12" spans="1:630" s="5" customFormat="1" ht="12.75" customHeight="1" x14ac:dyDescent="0.2">
      <c r="A12" s="118">
        <v>3</v>
      </c>
      <c r="B12" s="30"/>
      <c r="C12" s="30"/>
      <c r="D12" s="29"/>
      <c r="E12" s="36"/>
      <c r="F12" s="8"/>
      <c r="G12" s="9"/>
      <c r="H12" s="10"/>
      <c r="I12" s="11"/>
      <c r="J12" s="83">
        <f t="shared" si="0"/>
        <v>0</v>
      </c>
      <c r="K12" s="31" t="e">
        <f>J12/$C$4</f>
        <v>#DIV/0!</v>
      </c>
    </row>
    <row r="13" spans="1:630" s="5" customFormat="1" x14ac:dyDescent="0.2">
      <c r="A13" s="118">
        <v>4</v>
      </c>
      <c r="B13" s="30"/>
      <c r="C13" s="30"/>
      <c r="D13" s="29"/>
      <c r="E13" s="36"/>
      <c r="F13" s="8"/>
      <c r="G13" s="9"/>
      <c r="H13" s="10"/>
      <c r="I13" s="11"/>
      <c r="J13" s="83">
        <f t="shared" si="0"/>
        <v>0</v>
      </c>
      <c r="K13" s="31" t="e">
        <f t="shared" si="1"/>
        <v>#DIV/0!</v>
      </c>
    </row>
    <row r="14" spans="1:630" s="5" customFormat="1" ht="14.25" customHeight="1" x14ac:dyDescent="0.2">
      <c r="A14" s="118">
        <v>5</v>
      </c>
      <c r="B14" s="30"/>
      <c r="C14" s="30"/>
      <c r="D14" s="29"/>
      <c r="E14" s="36"/>
      <c r="F14" s="8"/>
      <c r="G14" s="9"/>
      <c r="H14" s="10"/>
      <c r="I14" s="11"/>
      <c r="J14" s="83">
        <f t="shared" si="0"/>
        <v>0</v>
      </c>
      <c r="K14" s="31" t="e">
        <f t="shared" si="1"/>
        <v>#DIV/0!</v>
      </c>
    </row>
    <row r="15" spans="1:630" s="5" customFormat="1" ht="13.5" customHeight="1" x14ac:dyDescent="0.2">
      <c r="A15" s="118">
        <v>6</v>
      </c>
      <c r="B15" s="30"/>
      <c r="C15" s="30"/>
      <c r="D15" s="29"/>
      <c r="E15" s="36"/>
      <c r="F15" s="8"/>
      <c r="G15" s="9"/>
      <c r="H15" s="10"/>
      <c r="I15" s="11"/>
      <c r="J15" s="83">
        <f t="shared" si="0"/>
        <v>0</v>
      </c>
      <c r="K15" s="31" t="e">
        <f t="shared" si="1"/>
        <v>#DIV/0!</v>
      </c>
    </row>
    <row r="16" spans="1:630" s="5" customFormat="1" ht="15.75" customHeight="1" x14ac:dyDescent="0.2">
      <c r="A16" s="118">
        <v>7</v>
      </c>
      <c r="B16" s="30"/>
      <c r="C16" s="30"/>
      <c r="D16" s="29"/>
      <c r="E16" s="36"/>
      <c r="F16" s="8"/>
      <c r="G16" s="9"/>
      <c r="H16" s="10"/>
      <c r="I16" s="11"/>
      <c r="J16" s="83">
        <f t="shared" si="0"/>
        <v>0</v>
      </c>
      <c r="K16" s="31" t="e">
        <f t="shared" si="1"/>
        <v>#DIV/0!</v>
      </c>
    </row>
    <row r="17" spans="1:11" s="5" customFormat="1" ht="15.75" customHeight="1" x14ac:dyDescent="0.2">
      <c r="A17" s="118">
        <v>8</v>
      </c>
      <c r="B17" s="30"/>
      <c r="C17" s="30"/>
      <c r="D17" s="29"/>
      <c r="E17" s="36"/>
      <c r="F17" s="8"/>
      <c r="G17" s="9"/>
      <c r="H17" s="10"/>
      <c r="I17" s="11"/>
      <c r="J17" s="83">
        <f t="shared" si="0"/>
        <v>0</v>
      </c>
      <c r="K17" s="31" t="e">
        <f t="shared" si="1"/>
        <v>#DIV/0!</v>
      </c>
    </row>
    <row r="18" spans="1:11" s="5" customFormat="1" ht="15.75" customHeight="1" x14ac:dyDescent="0.2">
      <c r="A18" s="118">
        <v>9</v>
      </c>
      <c r="B18" s="30"/>
      <c r="C18" s="30"/>
      <c r="D18" s="29"/>
      <c r="E18" s="36"/>
      <c r="F18" s="8"/>
      <c r="G18" s="9"/>
      <c r="H18" s="10"/>
      <c r="I18" s="11"/>
      <c r="J18" s="83">
        <f t="shared" si="0"/>
        <v>0</v>
      </c>
      <c r="K18" s="31" t="e">
        <f t="shared" si="1"/>
        <v>#DIV/0!</v>
      </c>
    </row>
    <row r="19" spans="1:11" s="5" customFormat="1" ht="14.25" customHeight="1" x14ac:dyDescent="0.2">
      <c r="A19" s="118">
        <v>10</v>
      </c>
      <c r="B19" s="30"/>
      <c r="C19" s="30"/>
      <c r="D19" s="29"/>
      <c r="E19" s="36"/>
      <c r="F19" s="8"/>
      <c r="G19" s="9"/>
      <c r="H19" s="10"/>
      <c r="I19" s="11"/>
      <c r="J19" s="83">
        <f t="shared" si="0"/>
        <v>0</v>
      </c>
      <c r="K19" s="31" t="e">
        <f t="shared" si="1"/>
        <v>#DIV/0!</v>
      </c>
    </row>
    <row r="20" spans="1:11" s="5" customFormat="1" ht="14.25" customHeight="1" x14ac:dyDescent="0.2">
      <c r="A20" s="118">
        <v>11</v>
      </c>
      <c r="B20" s="30"/>
      <c r="C20" s="30"/>
      <c r="D20" s="29"/>
      <c r="E20" s="36"/>
      <c r="F20" s="8"/>
      <c r="G20" s="9"/>
      <c r="H20" s="10"/>
      <c r="I20" s="11"/>
      <c r="J20" s="83">
        <f t="shared" si="0"/>
        <v>0</v>
      </c>
      <c r="K20" s="31" t="e">
        <f t="shared" si="1"/>
        <v>#DIV/0!</v>
      </c>
    </row>
    <row r="21" spans="1:11" s="5" customFormat="1" ht="13.5" customHeight="1" x14ac:dyDescent="0.2">
      <c r="A21" s="118">
        <v>12</v>
      </c>
      <c r="B21" s="30"/>
      <c r="C21" s="30"/>
      <c r="D21" s="29"/>
      <c r="E21" s="36"/>
      <c r="F21" s="8"/>
      <c r="G21" s="9"/>
      <c r="H21" s="10"/>
      <c r="I21" s="11"/>
      <c r="J21" s="83">
        <f t="shared" si="0"/>
        <v>0</v>
      </c>
      <c r="K21" s="31" t="e">
        <f t="shared" si="1"/>
        <v>#DIV/0!</v>
      </c>
    </row>
    <row r="22" spans="1:11" s="5" customFormat="1" ht="15" customHeight="1" x14ac:dyDescent="0.2">
      <c r="A22" s="118">
        <v>13</v>
      </c>
      <c r="B22" s="30"/>
      <c r="C22" s="30"/>
      <c r="D22" s="29"/>
      <c r="E22" s="36"/>
      <c r="F22" s="8"/>
      <c r="G22" s="9"/>
      <c r="H22" s="10"/>
      <c r="I22" s="11"/>
      <c r="J22" s="83">
        <f t="shared" si="0"/>
        <v>0</v>
      </c>
      <c r="K22" s="31" t="e">
        <f t="shared" si="1"/>
        <v>#DIV/0!</v>
      </c>
    </row>
    <row r="23" spans="1:11" s="5" customFormat="1" ht="14.25" customHeight="1" x14ac:dyDescent="0.2">
      <c r="A23" s="118">
        <v>14</v>
      </c>
      <c r="B23" s="30"/>
      <c r="C23" s="30"/>
      <c r="D23" s="29"/>
      <c r="E23" s="36"/>
      <c r="F23" s="8"/>
      <c r="G23" s="9"/>
      <c r="H23" s="10"/>
      <c r="I23" s="11"/>
      <c r="J23" s="83">
        <f t="shared" si="0"/>
        <v>0</v>
      </c>
      <c r="K23" s="31" t="e">
        <f t="shared" si="1"/>
        <v>#DIV/0!</v>
      </c>
    </row>
    <row r="24" spans="1:11" s="5" customFormat="1" ht="12.75" customHeight="1" x14ac:dyDescent="0.2">
      <c r="A24" s="118">
        <v>15</v>
      </c>
      <c r="B24" s="30"/>
      <c r="C24" s="30"/>
      <c r="D24" s="29"/>
      <c r="E24" s="36"/>
      <c r="F24" s="8"/>
      <c r="G24" s="9"/>
      <c r="H24" s="10"/>
      <c r="I24" s="11"/>
      <c r="J24" s="83">
        <f t="shared" si="0"/>
        <v>0</v>
      </c>
      <c r="K24" s="31" t="e">
        <f t="shared" si="1"/>
        <v>#DIV/0!</v>
      </c>
    </row>
    <row r="25" spans="1:11" s="5" customFormat="1" ht="12.75" customHeight="1" x14ac:dyDescent="0.2">
      <c r="A25" s="118">
        <v>16</v>
      </c>
      <c r="B25" s="30"/>
      <c r="C25" s="30"/>
      <c r="D25" s="29"/>
      <c r="E25" s="36"/>
      <c r="F25" s="8"/>
      <c r="G25" s="9"/>
      <c r="H25" s="10"/>
      <c r="I25" s="11"/>
      <c r="J25" s="83">
        <f t="shared" si="0"/>
        <v>0</v>
      </c>
      <c r="K25" s="31" t="e">
        <f t="shared" si="1"/>
        <v>#DIV/0!</v>
      </c>
    </row>
    <row r="26" spans="1:11" s="5" customFormat="1" ht="14.25" customHeight="1" x14ac:dyDescent="0.2">
      <c r="A26" s="118">
        <v>17</v>
      </c>
      <c r="B26" s="30"/>
      <c r="C26" s="30"/>
      <c r="D26" s="29"/>
      <c r="E26" s="36"/>
      <c r="F26" s="8"/>
      <c r="G26" s="9"/>
      <c r="H26" s="10"/>
      <c r="I26" s="11"/>
      <c r="J26" s="83">
        <f t="shared" si="0"/>
        <v>0</v>
      </c>
      <c r="K26" s="31" t="e">
        <f t="shared" si="1"/>
        <v>#DIV/0!</v>
      </c>
    </row>
    <row r="27" spans="1:11" s="5" customFormat="1" ht="13.5" customHeight="1" x14ac:dyDescent="0.2">
      <c r="A27" s="118">
        <v>18</v>
      </c>
      <c r="B27" s="30"/>
      <c r="C27" s="30"/>
      <c r="D27" s="29"/>
      <c r="E27" s="36"/>
      <c r="F27" s="8"/>
      <c r="G27" s="9"/>
      <c r="H27" s="10"/>
      <c r="I27" s="11"/>
      <c r="J27" s="83">
        <f t="shared" si="0"/>
        <v>0</v>
      </c>
      <c r="K27" s="31" t="e">
        <f t="shared" si="1"/>
        <v>#DIV/0!</v>
      </c>
    </row>
    <row r="28" spans="1:11" s="5" customFormat="1" ht="13.5" customHeight="1" x14ac:dyDescent="0.2">
      <c r="A28" s="118">
        <v>19</v>
      </c>
      <c r="B28" s="30"/>
      <c r="C28" s="30"/>
      <c r="D28" s="29"/>
      <c r="E28" s="36"/>
      <c r="F28" s="8"/>
      <c r="G28" s="9"/>
      <c r="H28" s="10"/>
      <c r="I28" s="11"/>
      <c r="J28" s="83">
        <f t="shared" si="0"/>
        <v>0</v>
      </c>
      <c r="K28" s="31" t="e">
        <f t="shared" si="1"/>
        <v>#DIV/0!</v>
      </c>
    </row>
    <row r="29" spans="1:11" s="5" customFormat="1" ht="12.75" customHeight="1" x14ac:dyDescent="0.2">
      <c r="A29" s="118">
        <v>20</v>
      </c>
      <c r="B29" s="30"/>
      <c r="C29" s="30"/>
      <c r="D29" s="29"/>
      <c r="E29" s="36"/>
      <c r="F29" s="8"/>
      <c r="G29" s="9"/>
      <c r="H29" s="10"/>
      <c r="I29" s="11"/>
      <c r="J29" s="83">
        <f t="shared" si="0"/>
        <v>0</v>
      </c>
      <c r="K29" s="31" t="e">
        <f t="shared" si="1"/>
        <v>#DIV/0!</v>
      </c>
    </row>
    <row r="30" spans="1:11" s="5" customFormat="1" ht="12.75" customHeight="1" x14ac:dyDescent="0.2">
      <c r="A30" s="118">
        <v>21</v>
      </c>
      <c r="B30" s="30"/>
      <c r="C30" s="30"/>
      <c r="D30" s="29"/>
      <c r="E30" s="36"/>
      <c r="F30" s="8"/>
      <c r="G30" s="9"/>
      <c r="H30" s="10"/>
      <c r="I30" s="11"/>
      <c r="J30" s="83">
        <f t="shared" si="0"/>
        <v>0</v>
      </c>
      <c r="K30" s="31" t="e">
        <f t="shared" si="1"/>
        <v>#DIV/0!</v>
      </c>
    </row>
    <row r="31" spans="1:11" s="5" customFormat="1" ht="12.75" customHeight="1" x14ac:dyDescent="0.2">
      <c r="A31" s="118">
        <v>22</v>
      </c>
      <c r="B31" s="30"/>
      <c r="C31" s="30"/>
      <c r="D31" s="29"/>
      <c r="E31" s="36"/>
      <c r="F31" s="8"/>
      <c r="G31" s="9"/>
      <c r="H31" s="10"/>
      <c r="I31" s="11"/>
      <c r="J31" s="83">
        <f t="shared" si="0"/>
        <v>0</v>
      </c>
      <c r="K31" s="31" t="e">
        <f t="shared" si="1"/>
        <v>#DIV/0!</v>
      </c>
    </row>
    <row r="32" spans="1:11" s="5" customFormat="1" ht="13.5" customHeight="1" x14ac:dyDescent="0.2">
      <c r="A32" s="118">
        <v>23</v>
      </c>
      <c r="B32" s="30"/>
      <c r="C32" s="30"/>
      <c r="D32" s="29"/>
      <c r="E32" s="36"/>
      <c r="F32" s="8"/>
      <c r="G32" s="9"/>
      <c r="H32" s="10"/>
      <c r="I32" s="11"/>
      <c r="J32" s="83">
        <f t="shared" si="0"/>
        <v>0</v>
      </c>
      <c r="K32" s="31" t="e">
        <f t="shared" si="1"/>
        <v>#DIV/0!</v>
      </c>
    </row>
    <row r="33" spans="1:630" s="5" customFormat="1" ht="12.75" customHeight="1" x14ac:dyDescent="0.2">
      <c r="A33" s="118">
        <v>24</v>
      </c>
      <c r="B33" s="30"/>
      <c r="C33" s="30"/>
      <c r="D33" s="29"/>
      <c r="E33" s="36"/>
      <c r="F33" s="8"/>
      <c r="G33" s="9"/>
      <c r="H33" s="10"/>
      <c r="I33" s="11"/>
      <c r="J33" s="83">
        <f t="shared" si="0"/>
        <v>0</v>
      </c>
      <c r="K33" s="31" t="e">
        <f t="shared" si="1"/>
        <v>#DIV/0!</v>
      </c>
    </row>
    <row r="34" spans="1:630" s="5" customFormat="1" ht="12.75" customHeight="1" x14ac:dyDescent="0.2">
      <c r="A34" s="118">
        <v>25</v>
      </c>
      <c r="B34" s="30"/>
      <c r="C34" s="30"/>
      <c r="D34" s="29"/>
      <c r="E34" s="36"/>
      <c r="F34" s="8"/>
      <c r="G34" s="9"/>
      <c r="H34" s="10"/>
      <c r="I34" s="11"/>
      <c r="J34" s="83">
        <f t="shared" si="0"/>
        <v>0</v>
      </c>
      <c r="K34" s="31" t="e">
        <f t="shared" si="1"/>
        <v>#DIV/0!</v>
      </c>
    </row>
    <row r="35" spans="1:630" s="5" customFormat="1" ht="12.75" customHeight="1" x14ac:dyDescent="0.2">
      <c r="A35" s="118">
        <v>26</v>
      </c>
      <c r="B35" s="30"/>
      <c r="C35" s="30"/>
      <c r="D35" s="29"/>
      <c r="E35" s="36"/>
      <c r="F35" s="8"/>
      <c r="G35" s="9"/>
      <c r="H35" s="10"/>
      <c r="I35" s="11"/>
      <c r="J35" s="83">
        <f>G35*H35*I35</f>
        <v>0</v>
      </c>
      <c r="K35" s="31" t="e">
        <f t="shared" si="1"/>
        <v>#DIV/0!</v>
      </c>
    </row>
    <row r="36" spans="1:630" s="5" customFormat="1" ht="12.75" customHeight="1" x14ac:dyDescent="0.2">
      <c r="A36" s="118">
        <v>27</v>
      </c>
      <c r="B36" s="30"/>
      <c r="C36" s="30"/>
      <c r="D36" s="29"/>
      <c r="E36" s="36"/>
      <c r="F36" s="8"/>
      <c r="G36" s="9"/>
      <c r="H36" s="10"/>
      <c r="I36" s="11"/>
      <c r="J36" s="83">
        <f t="shared" si="0"/>
        <v>0</v>
      </c>
      <c r="K36" s="31" t="e">
        <f t="shared" si="1"/>
        <v>#DIV/0!</v>
      </c>
    </row>
    <row r="37" spans="1:630" s="5" customFormat="1" ht="12.75" customHeight="1" x14ac:dyDescent="0.2">
      <c r="A37" s="118">
        <v>28</v>
      </c>
      <c r="B37" s="30"/>
      <c r="C37" s="30"/>
      <c r="D37" s="29"/>
      <c r="E37" s="36"/>
      <c r="F37" s="8"/>
      <c r="G37" s="9"/>
      <c r="H37" s="10"/>
      <c r="I37" s="11"/>
      <c r="J37" s="83">
        <f t="shared" si="0"/>
        <v>0</v>
      </c>
      <c r="K37" s="31" t="e">
        <f t="shared" si="1"/>
        <v>#DIV/0!</v>
      </c>
    </row>
    <row r="38" spans="1:630" s="5" customFormat="1" ht="12.75" customHeight="1" x14ac:dyDescent="0.2">
      <c r="A38" s="118">
        <v>29</v>
      </c>
      <c r="B38" s="30"/>
      <c r="C38" s="30"/>
      <c r="D38" s="29"/>
      <c r="E38" s="36"/>
      <c r="F38" s="8"/>
      <c r="G38" s="9"/>
      <c r="H38" s="10"/>
      <c r="I38" s="11"/>
      <c r="J38" s="83">
        <f t="shared" si="0"/>
        <v>0</v>
      </c>
      <c r="K38" s="31" t="e">
        <f t="shared" si="1"/>
        <v>#DIV/0!</v>
      </c>
    </row>
    <row r="39" spans="1:630" s="5" customFormat="1" ht="12.75" customHeight="1" x14ac:dyDescent="0.2">
      <c r="A39" s="118">
        <v>30</v>
      </c>
      <c r="B39" s="30"/>
      <c r="C39" s="30"/>
      <c r="D39" s="29"/>
      <c r="E39" s="36"/>
      <c r="F39" s="8"/>
      <c r="G39" s="9"/>
      <c r="H39" s="10"/>
      <c r="I39" s="11"/>
      <c r="J39" s="83">
        <f t="shared" si="0"/>
        <v>0</v>
      </c>
      <c r="K39" s="31" t="e">
        <f t="shared" si="1"/>
        <v>#DIV/0!</v>
      </c>
    </row>
    <row r="40" spans="1:630" s="13" customFormat="1" x14ac:dyDescent="0.25">
      <c r="A40" s="120" t="s">
        <v>4</v>
      </c>
      <c r="B40" s="32"/>
      <c r="C40" s="32"/>
      <c r="D40" s="32"/>
      <c r="E40" s="32"/>
      <c r="F40" s="32"/>
      <c r="G40" s="33"/>
      <c r="H40" s="34"/>
      <c r="I40" s="33"/>
      <c r="J40" s="35">
        <f>SUM(J10:J39)</f>
        <v>0</v>
      </c>
      <c r="K40" s="35" t="e">
        <f>SUM(K10:K39)</f>
        <v>#DIV/0!</v>
      </c>
    </row>
    <row r="43" spans="1:630" customFormat="1" ht="15" x14ac:dyDescent="0.25">
      <c r="A43" s="117"/>
    </row>
    <row r="44" spans="1:630" customFormat="1" ht="18.75" x14ac:dyDescent="0.3">
      <c r="A44" s="119" t="s">
        <v>174</v>
      </c>
    </row>
    <row r="45" spans="1:630" s="6" customFormat="1" ht="59.25" customHeight="1" x14ac:dyDescent="0.2">
      <c r="A45" s="25" t="s">
        <v>3</v>
      </c>
      <c r="B45" s="25" t="s">
        <v>128</v>
      </c>
      <c r="C45" s="25" t="s">
        <v>109</v>
      </c>
      <c r="D45" s="25" t="s">
        <v>110</v>
      </c>
      <c r="E45" s="25" t="s">
        <v>25</v>
      </c>
      <c r="F45" s="25" t="s">
        <v>24</v>
      </c>
      <c r="G45" s="156" t="s">
        <v>111</v>
      </c>
      <c r="H45" s="157"/>
      <c r="I45" s="27" t="s">
        <v>112</v>
      </c>
      <c r="J45" s="27" t="s">
        <v>113</v>
      </c>
      <c r="K45" s="27" t="s">
        <v>114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</row>
    <row r="46" spans="1:630" s="7" customFormat="1" x14ac:dyDescent="0.2">
      <c r="A46" s="28">
        <v>1</v>
      </c>
      <c r="B46" s="28">
        <v>2</v>
      </c>
      <c r="C46" s="28">
        <v>3</v>
      </c>
      <c r="D46" s="28">
        <v>4</v>
      </c>
      <c r="E46" s="28">
        <v>5</v>
      </c>
      <c r="F46" s="28">
        <v>6</v>
      </c>
      <c r="G46" s="158">
        <v>7</v>
      </c>
      <c r="H46" s="159"/>
      <c r="I46" s="28">
        <v>8</v>
      </c>
      <c r="J46" s="28">
        <v>9</v>
      </c>
      <c r="K46" s="28">
        <v>10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</row>
    <row r="47" spans="1:630" s="5" customFormat="1" x14ac:dyDescent="0.2">
      <c r="A47" s="118">
        <v>1</v>
      </c>
      <c r="B47" s="30"/>
      <c r="C47" s="30" t="str">
        <f>IFERROR(VLOOKUP(B47,Списки!$N$5:$P$14,2,0),"")</f>
        <v/>
      </c>
      <c r="D47" s="29"/>
      <c r="E47" s="36"/>
      <c r="F47" s="8"/>
      <c r="G47" s="160"/>
      <c r="H47" s="161"/>
      <c r="I47" s="11"/>
      <c r="J47" s="83">
        <f t="shared" ref="J47:J76" si="2">G47*I47</f>
        <v>0</v>
      </c>
      <c r="K47" s="31" t="e">
        <f t="shared" ref="K47:K76" si="3">J47/$C$4</f>
        <v>#DIV/0!</v>
      </c>
    </row>
    <row r="48" spans="1:630" s="5" customFormat="1" ht="16.5" customHeight="1" x14ac:dyDescent="0.2">
      <c r="A48" s="118">
        <v>2</v>
      </c>
      <c r="B48" s="30"/>
      <c r="C48" s="30" t="str">
        <f>IFERROR(VLOOKUP(B48,Списки!$N$5:$P$14,2,0),"")</f>
        <v/>
      </c>
      <c r="D48" s="29"/>
      <c r="E48" s="36"/>
      <c r="F48" s="8"/>
      <c r="G48" s="160"/>
      <c r="H48" s="161"/>
      <c r="I48" s="11"/>
      <c r="J48" s="83">
        <f t="shared" si="2"/>
        <v>0</v>
      </c>
      <c r="K48" s="31" t="e">
        <f t="shared" si="3"/>
        <v>#DIV/0!</v>
      </c>
    </row>
    <row r="49" spans="1:11" s="5" customFormat="1" ht="12.75" customHeight="1" x14ac:dyDescent="0.2">
      <c r="A49" s="118">
        <v>3</v>
      </c>
      <c r="B49" s="30"/>
      <c r="C49" s="30" t="str">
        <f>IFERROR(VLOOKUP(B49,Списки!$N$5:$P$14,2,0),"")</f>
        <v/>
      </c>
      <c r="D49" s="29"/>
      <c r="E49" s="36"/>
      <c r="F49" s="8"/>
      <c r="G49" s="160"/>
      <c r="H49" s="161"/>
      <c r="I49" s="11"/>
      <c r="J49" s="83">
        <f t="shared" si="2"/>
        <v>0</v>
      </c>
      <c r="K49" s="31" t="e">
        <f t="shared" si="3"/>
        <v>#DIV/0!</v>
      </c>
    </row>
    <row r="50" spans="1:11" s="5" customFormat="1" ht="13.5" customHeight="1" x14ac:dyDescent="0.2">
      <c r="A50" s="118">
        <v>4</v>
      </c>
      <c r="B50" s="30"/>
      <c r="C50" s="30" t="str">
        <f>IFERROR(VLOOKUP(B50,Списки!$N$5:$P$14,2,0),"")</f>
        <v/>
      </c>
      <c r="D50" s="29"/>
      <c r="E50" s="36"/>
      <c r="F50" s="8"/>
      <c r="G50" s="160"/>
      <c r="H50" s="161"/>
      <c r="I50" s="11"/>
      <c r="J50" s="83">
        <f t="shared" si="2"/>
        <v>0</v>
      </c>
      <c r="K50" s="31" t="e">
        <f t="shared" si="3"/>
        <v>#DIV/0!</v>
      </c>
    </row>
    <row r="51" spans="1:11" s="5" customFormat="1" ht="14.25" customHeight="1" x14ac:dyDescent="0.2">
      <c r="A51" s="118">
        <v>5</v>
      </c>
      <c r="B51" s="30"/>
      <c r="C51" s="30" t="str">
        <f>IFERROR(VLOOKUP(B51,Списки!$N$5:$P$14,2,0),"")</f>
        <v/>
      </c>
      <c r="D51" s="29"/>
      <c r="E51" s="36"/>
      <c r="F51" s="8"/>
      <c r="G51" s="160"/>
      <c r="H51" s="161"/>
      <c r="I51" s="11"/>
      <c r="J51" s="83">
        <f t="shared" si="2"/>
        <v>0</v>
      </c>
      <c r="K51" s="31" t="e">
        <f t="shared" si="3"/>
        <v>#DIV/0!</v>
      </c>
    </row>
    <row r="52" spans="1:11" s="5" customFormat="1" ht="13.5" customHeight="1" x14ac:dyDescent="0.2">
      <c r="A52" s="118">
        <v>6</v>
      </c>
      <c r="B52" s="30"/>
      <c r="C52" s="30" t="str">
        <f>IFERROR(VLOOKUP(B52,Списки!$N$5:$P$14,2,0),"")</f>
        <v/>
      </c>
      <c r="D52" s="29"/>
      <c r="E52" s="36"/>
      <c r="F52" s="8"/>
      <c r="G52" s="160"/>
      <c r="H52" s="161"/>
      <c r="I52" s="11"/>
      <c r="J52" s="83">
        <f t="shared" si="2"/>
        <v>0</v>
      </c>
      <c r="K52" s="31" t="e">
        <f t="shared" si="3"/>
        <v>#DIV/0!</v>
      </c>
    </row>
    <row r="53" spans="1:11" s="5" customFormat="1" x14ac:dyDescent="0.2">
      <c r="A53" s="118">
        <v>7</v>
      </c>
      <c r="B53" s="30"/>
      <c r="C53" s="30" t="str">
        <f>IFERROR(VLOOKUP(B53,Списки!$N$5:$P$14,2,0),"")</f>
        <v/>
      </c>
      <c r="D53" s="29"/>
      <c r="E53" s="36"/>
      <c r="F53" s="8"/>
      <c r="G53" s="160"/>
      <c r="H53" s="161"/>
      <c r="I53" s="11"/>
      <c r="J53" s="83">
        <f t="shared" si="2"/>
        <v>0</v>
      </c>
      <c r="K53" s="31" t="e">
        <f t="shared" si="3"/>
        <v>#DIV/0!</v>
      </c>
    </row>
    <row r="54" spans="1:11" s="5" customFormat="1" ht="15.75" customHeight="1" x14ac:dyDescent="0.2">
      <c r="A54" s="118">
        <v>8</v>
      </c>
      <c r="B54" s="30"/>
      <c r="C54" s="30" t="str">
        <f>IFERROR(VLOOKUP(B54,Списки!$N$5:$P$14,2,0),"")</f>
        <v/>
      </c>
      <c r="D54" s="29"/>
      <c r="E54" s="36"/>
      <c r="F54" s="8"/>
      <c r="G54" s="160"/>
      <c r="H54" s="161"/>
      <c r="I54" s="11"/>
      <c r="J54" s="83">
        <f t="shared" si="2"/>
        <v>0</v>
      </c>
      <c r="K54" s="31" t="e">
        <f t="shared" si="3"/>
        <v>#DIV/0!</v>
      </c>
    </row>
    <row r="55" spans="1:11" s="5" customFormat="1" ht="15.75" customHeight="1" x14ac:dyDescent="0.2">
      <c r="A55" s="118">
        <v>9</v>
      </c>
      <c r="B55" s="30"/>
      <c r="C55" s="30" t="str">
        <f>IFERROR(VLOOKUP(B55,Списки!$N$5:$P$14,2,0),"")</f>
        <v/>
      </c>
      <c r="D55" s="29"/>
      <c r="E55" s="36"/>
      <c r="F55" s="8"/>
      <c r="G55" s="160"/>
      <c r="H55" s="161"/>
      <c r="I55" s="11"/>
      <c r="J55" s="83">
        <f t="shared" si="2"/>
        <v>0</v>
      </c>
      <c r="K55" s="31" t="e">
        <f t="shared" si="3"/>
        <v>#DIV/0!</v>
      </c>
    </row>
    <row r="56" spans="1:11" s="5" customFormat="1" ht="14.25" customHeight="1" x14ac:dyDescent="0.2">
      <c r="A56" s="118">
        <v>10</v>
      </c>
      <c r="B56" s="30"/>
      <c r="C56" s="30" t="str">
        <f>IFERROR(VLOOKUP(B56,Списки!$N$5:$P$14,2,0),"")</f>
        <v/>
      </c>
      <c r="D56" s="29"/>
      <c r="E56" s="36"/>
      <c r="F56" s="8"/>
      <c r="G56" s="160"/>
      <c r="H56" s="161"/>
      <c r="I56" s="11"/>
      <c r="J56" s="83">
        <f t="shared" si="2"/>
        <v>0</v>
      </c>
      <c r="K56" s="31" t="e">
        <f t="shared" si="3"/>
        <v>#DIV/0!</v>
      </c>
    </row>
    <row r="57" spans="1:11" s="5" customFormat="1" ht="14.25" customHeight="1" x14ac:dyDescent="0.2">
      <c r="A57" s="118">
        <v>11</v>
      </c>
      <c r="B57" s="30"/>
      <c r="C57" s="30" t="str">
        <f>IFERROR(VLOOKUP(B57,Списки!$N$5:$P$14,2,0),"")</f>
        <v/>
      </c>
      <c r="D57" s="29"/>
      <c r="E57" s="36"/>
      <c r="F57" s="8"/>
      <c r="G57" s="160"/>
      <c r="H57" s="161"/>
      <c r="I57" s="11"/>
      <c r="J57" s="83">
        <f t="shared" si="2"/>
        <v>0</v>
      </c>
      <c r="K57" s="31" t="e">
        <f t="shared" si="3"/>
        <v>#DIV/0!</v>
      </c>
    </row>
    <row r="58" spans="1:11" s="5" customFormat="1" ht="13.5" customHeight="1" x14ac:dyDescent="0.2">
      <c r="A58" s="118">
        <v>12</v>
      </c>
      <c r="B58" s="30"/>
      <c r="C58" s="30" t="str">
        <f>IFERROR(VLOOKUP(B58,Списки!$N$5:$P$14,2,0),"")</f>
        <v/>
      </c>
      <c r="D58" s="29"/>
      <c r="E58" s="36"/>
      <c r="F58" s="8"/>
      <c r="G58" s="160"/>
      <c r="H58" s="161"/>
      <c r="I58" s="11"/>
      <c r="J58" s="83">
        <f t="shared" si="2"/>
        <v>0</v>
      </c>
      <c r="K58" s="31" t="e">
        <f t="shared" si="3"/>
        <v>#DIV/0!</v>
      </c>
    </row>
    <row r="59" spans="1:11" s="5" customFormat="1" ht="15" customHeight="1" x14ac:dyDescent="0.2">
      <c r="A59" s="118">
        <v>13</v>
      </c>
      <c r="B59" s="30"/>
      <c r="C59" s="30" t="str">
        <f>IFERROR(VLOOKUP(B59,Списки!$N$5:$P$14,2,0),"")</f>
        <v/>
      </c>
      <c r="D59" s="29"/>
      <c r="E59" s="36"/>
      <c r="F59" s="8"/>
      <c r="G59" s="160"/>
      <c r="H59" s="161"/>
      <c r="I59" s="11"/>
      <c r="J59" s="83">
        <f t="shared" si="2"/>
        <v>0</v>
      </c>
      <c r="K59" s="31" t="e">
        <f t="shared" si="3"/>
        <v>#DIV/0!</v>
      </c>
    </row>
    <row r="60" spans="1:11" s="5" customFormat="1" ht="14.25" customHeight="1" x14ac:dyDescent="0.2">
      <c r="A60" s="118">
        <v>14</v>
      </c>
      <c r="B60" s="30"/>
      <c r="C60" s="30" t="str">
        <f>IFERROR(VLOOKUP(B60,Списки!$N$5:$P$14,2,0),"")</f>
        <v/>
      </c>
      <c r="D60" s="29"/>
      <c r="E60" s="36"/>
      <c r="F60" s="8"/>
      <c r="G60" s="160"/>
      <c r="H60" s="161"/>
      <c r="I60" s="11"/>
      <c r="J60" s="83">
        <f t="shared" si="2"/>
        <v>0</v>
      </c>
      <c r="K60" s="31" t="e">
        <f t="shared" si="3"/>
        <v>#DIV/0!</v>
      </c>
    </row>
    <row r="61" spans="1:11" s="5" customFormat="1" ht="12.75" customHeight="1" x14ac:dyDescent="0.2">
      <c r="A61" s="118">
        <v>15</v>
      </c>
      <c r="B61" s="30"/>
      <c r="C61" s="30" t="str">
        <f>IFERROR(VLOOKUP(B61,Списки!$N$5:$P$14,2,0),"")</f>
        <v/>
      </c>
      <c r="D61" s="29"/>
      <c r="E61" s="36"/>
      <c r="F61" s="8"/>
      <c r="G61" s="160"/>
      <c r="H61" s="161"/>
      <c r="I61" s="11"/>
      <c r="J61" s="83">
        <f t="shared" si="2"/>
        <v>0</v>
      </c>
      <c r="K61" s="31" t="e">
        <f t="shared" si="3"/>
        <v>#DIV/0!</v>
      </c>
    </row>
    <row r="62" spans="1:11" s="5" customFormat="1" ht="12.75" customHeight="1" x14ac:dyDescent="0.2">
      <c r="A62" s="118">
        <v>16</v>
      </c>
      <c r="B62" s="30"/>
      <c r="C62" s="30" t="str">
        <f>IFERROR(VLOOKUP(B62,Списки!$N$5:$P$14,2,0),"")</f>
        <v/>
      </c>
      <c r="D62" s="29"/>
      <c r="E62" s="36"/>
      <c r="F62" s="8"/>
      <c r="G62" s="160"/>
      <c r="H62" s="161"/>
      <c r="I62" s="11"/>
      <c r="J62" s="83">
        <f t="shared" si="2"/>
        <v>0</v>
      </c>
      <c r="K62" s="31" t="e">
        <f t="shared" si="3"/>
        <v>#DIV/0!</v>
      </c>
    </row>
    <row r="63" spans="1:11" s="5" customFormat="1" ht="14.25" customHeight="1" x14ac:dyDescent="0.2">
      <c r="A63" s="118">
        <v>17</v>
      </c>
      <c r="B63" s="30"/>
      <c r="C63" s="30" t="str">
        <f>IFERROR(VLOOKUP(B63,Списки!$N$5:$P$14,2,0),"")</f>
        <v/>
      </c>
      <c r="D63" s="29"/>
      <c r="E63" s="36"/>
      <c r="F63" s="8"/>
      <c r="G63" s="160"/>
      <c r="H63" s="161"/>
      <c r="I63" s="11"/>
      <c r="J63" s="83">
        <f t="shared" si="2"/>
        <v>0</v>
      </c>
      <c r="K63" s="31" t="e">
        <f t="shared" si="3"/>
        <v>#DIV/0!</v>
      </c>
    </row>
    <row r="64" spans="1:11" s="5" customFormat="1" ht="13.5" customHeight="1" x14ac:dyDescent="0.2">
      <c r="A64" s="118">
        <v>18</v>
      </c>
      <c r="B64" s="30"/>
      <c r="C64" s="30" t="str">
        <f>IFERROR(VLOOKUP(B64,Списки!$N$5:$P$14,2,0),"")</f>
        <v/>
      </c>
      <c r="D64" s="29"/>
      <c r="E64" s="36"/>
      <c r="F64" s="8"/>
      <c r="G64" s="160"/>
      <c r="H64" s="161"/>
      <c r="I64" s="11"/>
      <c r="J64" s="83">
        <f t="shared" si="2"/>
        <v>0</v>
      </c>
      <c r="K64" s="31" t="e">
        <f t="shared" si="3"/>
        <v>#DIV/0!</v>
      </c>
    </row>
    <row r="65" spans="1:11" s="5" customFormat="1" ht="13.5" customHeight="1" x14ac:dyDescent="0.2">
      <c r="A65" s="118">
        <v>19</v>
      </c>
      <c r="B65" s="30"/>
      <c r="C65" s="30" t="str">
        <f>IFERROR(VLOOKUP(B65,Списки!$N$5:$P$14,2,0),"")</f>
        <v/>
      </c>
      <c r="D65" s="29"/>
      <c r="E65" s="36"/>
      <c r="F65" s="8"/>
      <c r="G65" s="160"/>
      <c r="H65" s="161"/>
      <c r="I65" s="11"/>
      <c r="J65" s="83">
        <f t="shared" si="2"/>
        <v>0</v>
      </c>
      <c r="K65" s="31" t="e">
        <f t="shared" si="3"/>
        <v>#DIV/0!</v>
      </c>
    </row>
    <row r="66" spans="1:11" s="5" customFormat="1" ht="12.75" customHeight="1" x14ac:dyDescent="0.2">
      <c r="A66" s="118">
        <v>20</v>
      </c>
      <c r="B66" s="30"/>
      <c r="C66" s="30" t="str">
        <f>IFERROR(VLOOKUP(B66,Списки!$N$5:$P$14,2,0),"")</f>
        <v/>
      </c>
      <c r="D66" s="29"/>
      <c r="E66" s="36"/>
      <c r="F66" s="8"/>
      <c r="G66" s="160"/>
      <c r="H66" s="161"/>
      <c r="I66" s="11"/>
      <c r="J66" s="83">
        <f t="shared" si="2"/>
        <v>0</v>
      </c>
      <c r="K66" s="31" t="e">
        <f t="shared" si="3"/>
        <v>#DIV/0!</v>
      </c>
    </row>
    <row r="67" spans="1:11" s="5" customFormat="1" ht="12.75" customHeight="1" x14ac:dyDescent="0.2">
      <c r="A67" s="118">
        <v>21</v>
      </c>
      <c r="B67" s="30"/>
      <c r="C67" s="30" t="str">
        <f>IFERROR(VLOOKUP(B67,Списки!$N$5:$P$14,2,0),"")</f>
        <v/>
      </c>
      <c r="D67" s="29"/>
      <c r="E67" s="36"/>
      <c r="F67" s="8"/>
      <c r="G67" s="160"/>
      <c r="H67" s="161"/>
      <c r="I67" s="11"/>
      <c r="J67" s="83">
        <f t="shared" si="2"/>
        <v>0</v>
      </c>
      <c r="K67" s="31" t="e">
        <f t="shared" si="3"/>
        <v>#DIV/0!</v>
      </c>
    </row>
    <row r="68" spans="1:11" s="5" customFormat="1" ht="12.75" customHeight="1" x14ac:dyDescent="0.2">
      <c r="A68" s="118">
        <v>22</v>
      </c>
      <c r="B68" s="30"/>
      <c r="C68" s="30" t="str">
        <f>IFERROR(VLOOKUP(B68,Списки!$N$5:$P$14,2,0),"")</f>
        <v/>
      </c>
      <c r="D68" s="29"/>
      <c r="E68" s="36"/>
      <c r="F68" s="8"/>
      <c r="G68" s="160"/>
      <c r="H68" s="161"/>
      <c r="I68" s="11"/>
      <c r="J68" s="83">
        <f t="shared" si="2"/>
        <v>0</v>
      </c>
      <c r="K68" s="31" t="e">
        <f t="shared" si="3"/>
        <v>#DIV/0!</v>
      </c>
    </row>
    <row r="69" spans="1:11" s="5" customFormat="1" ht="13.5" customHeight="1" x14ac:dyDescent="0.2">
      <c r="A69" s="118">
        <v>23</v>
      </c>
      <c r="B69" s="30"/>
      <c r="C69" s="30" t="str">
        <f>IFERROR(VLOOKUP(B69,Списки!$N$5:$P$14,2,0),"")</f>
        <v/>
      </c>
      <c r="D69" s="29"/>
      <c r="E69" s="36"/>
      <c r="F69" s="8"/>
      <c r="G69" s="160"/>
      <c r="H69" s="161"/>
      <c r="I69" s="11"/>
      <c r="J69" s="83">
        <f t="shared" si="2"/>
        <v>0</v>
      </c>
      <c r="K69" s="31" t="e">
        <f t="shared" si="3"/>
        <v>#DIV/0!</v>
      </c>
    </row>
    <row r="70" spans="1:11" s="5" customFormat="1" ht="12.75" customHeight="1" x14ac:dyDescent="0.2">
      <c r="A70" s="118">
        <v>24</v>
      </c>
      <c r="B70" s="30"/>
      <c r="C70" s="30" t="str">
        <f>IFERROR(VLOOKUP(B70,Списки!$N$5:$P$14,2,0),"")</f>
        <v/>
      </c>
      <c r="D70" s="29"/>
      <c r="E70" s="36"/>
      <c r="F70" s="8"/>
      <c r="G70" s="160"/>
      <c r="H70" s="161"/>
      <c r="I70" s="11"/>
      <c r="J70" s="83">
        <f t="shared" si="2"/>
        <v>0</v>
      </c>
      <c r="K70" s="31" t="e">
        <f t="shared" si="3"/>
        <v>#DIV/0!</v>
      </c>
    </row>
    <row r="71" spans="1:11" s="5" customFormat="1" ht="12.75" customHeight="1" x14ac:dyDescent="0.2">
      <c r="A71" s="118">
        <v>25</v>
      </c>
      <c r="B71" s="30"/>
      <c r="C71" s="30" t="str">
        <f>IFERROR(VLOOKUP(B71,Списки!$N$5:$P$14,2,0),"")</f>
        <v/>
      </c>
      <c r="D71" s="29"/>
      <c r="E71" s="36"/>
      <c r="F71" s="8"/>
      <c r="G71" s="160"/>
      <c r="H71" s="161"/>
      <c r="I71" s="11"/>
      <c r="J71" s="83">
        <f t="shared" si="2"/>
        <v>0</v>
      </c>
      <c r="K71" s="31" t="e">
        <f t="shared" si="3"/>
        <v>#DIV/0!</v>
      </c>
    </row>
    <row r="72" spans="1:11" s="5" customFormat="1" ht="12.75" customHeight="1" x14ac:dyDescent="0.2">
      <c r="A72" s="118">
        <v>26</v>
      </c>
      <c r="B72" s="30"/>
      <c r="C72" s="30" t="str">
        <f>IFERROR(VLOOKUP(B72,Списки!$N$5:$P$14,2,0),"")</f>
        <v/>
      </c>
      <c r="D72" s="29"/>
      <c r="E72" s="36"/>
      <c r="F72" s="8"/>
      <c r="G72" s="160"/>
      <c r="H72" s="161"/>
      <c r="I72" s="11"/>
      <c r="J72" s="83">
        <f t="shared" si="2"/>
        <v>0</v>
      </c>
      <c r="K72" s="31" t="e">
        <f t="shared" si="3"/>
        <v>#DIV/0!</v>
      </c>
    </row>
    <row r="73" spans="1:11" s="5" customFormat="1" ht="12.75" customHeight="1" x14ac:dyDescent="0.2">
      <c r="A73" s="118">
        <v>27</v>
      </c>
      <c r="B73" s="30"/>
      <c r="C73" s="30" t="str">
        <f>IFERROR(VLOOKUP(B73,Списки!$N$5:$P$14,2,0),"")</f>
        <v/>
      </c>
      <c r="D73" s="29"/>
      <c r="E73" s="36"/>
      <c r="F73" s="8"/>
      <c r="G73" s="160"/>
      <c r="H73" s="161"/>
      <c r="I73" s="11"/>
      <c r="J73" s="83">
        <f t="shared" si="2"/>
        <v>0</v>
      </c>
      <c r="K73" s="31" t="e">
        <f t="shared" si="3"/>
        <v>#DIV/0!</v>
      </c>
    </row>
    <row r="74" spans="1:11" s="5" customFormat="1" ht="12.75" customHeight="1" x14ac:dyDescent="0.2">
      <c r="A74" s="118">
        <v>28</v>
      </c>
      <c r="B74" s="30"/>
      <c r="C74" s="30" t="str">
        <f>IFERROR(VLOOKUP(B74,Списки!$N$5:$P$14,2,0),"")</f>
        <v/>
      </c>
      <c r="D74" s="29"/>
      <c r="E74" s="36"/>
      <c r="F74" s="8"/>
      <c r="G74" s="160"/>
      <c r="H74" s="161"/>
      <c r="I74" s="11"/>
      <c r="J74" s="83">
        <f t="shared" si="2"/>
        <v>0</v>
      </c>
      <c r="K74" s="31" t="e">
        <f t="shared" si="3"/>
        <v>#DIV/0!</v>
      </c>
    </row>
    <row r="75" spans="1:11" s="5" customFormat="1" ht="12.75" customHeight="1" x14ac:dyDescent="0.2">
      <c r="A75" s="118">
        <v>29</v>
      </c>
      <c r="B75" s="30"/>
      <c r="C75" s="30" t="str">
        <f>IFERROR(VLOOKUP(B75,Списки!$N$5:$P$14,2,0),"")</f>
        <v/>
      </c>
      <c r="D75" s="29"/>
      <c r="E75" s="36"/>
      <c r="F75" s="8"/>
      <c r="G75" s="160"/>
      <c r="H75" s="161"/>
      <c r="I75" s="11"/>
      <c r="J75" s="83">
        <f t="shared" si="2"/>
        <v>0</v>
      </c>
      <c r="K75" s="31" t="e">
        <f t="shared" si="3"/>
        <v>#DIV/0!</v>
      </c>
    </row>
    <row r="76" spans="1:11" s="5" customFormat="1" ht="12.75" customHeight="1" x14ac:dyDescent="0.2">
      <c r="A76" s="118">
        <v>30</v>
      </c>
      <c r="B76" s="30"/>
      <c r="C76" s="30" t="str">
        <f>IFERROR(VLOOKUP(B76,Списки!$N$5:$P$14,2,0),"")</f>
        <v/>
      </c>
      <c r="D76" s="29"/>
      <c r="E76" s="36"/>
      <c r="F76" s="8"/>
      <c r="G76" s="160"/>
      <c r="H76" s="161"/>
      <c r="I76" s="11"/>
      <c r="J76" s="83">
        <f t="shared" si="2"/>
        <v>0</v>
      </c>
      <c r="K76" s="31" t="e">
        <f t="shared" si="3"/>
        <v>#DIV/0!</v>
      </c>
    </row>
    <row r="77" spans="1:11" s="13" customFormat="1" x14ac:dyDescent="0.25">
      <c r="A77" s="120" t="s">
        <v>4</v>
      </c>
      <c r="B77" s="32"/>
      <c r="C77" s="32"/>
      <c r="D77" s="32"/>
      <c r="E77" s="32"/>
      <c r="F77" s="32"/>
      <c r="G77" s="162"/>
      <c r="H77" s="163"/>
      <c r="I77" s="33"/>
      <c r="J77" s="35">
        <f>SUM(J47:J76)</f>
        <v>0</v>
      </c>
      <c r="K77" s="35" t="e">
        <f>SUM(K47:K76)</f>
        <v>#DIV/0!</v>
      </c>
    </row>
    <row r="78" spans="1:11" x14ac:dyDescent="0.25">
      <c r="G78" s="14"/>
      <c r="H78" s="15"/>
    </row>
    <row r="79" spans="1:11" x14ac:dyDescent="0.25">
      <c r="G79" s="14"/>
      <c r="H79" s="15"/>
    </row>
    <row r="80" spans="1:11" x14ac:dyDescent="0.25">
      <c r="G80" s="14"/>
      <c r="H80" s="15"/>
    </row>
    <row r="81" spans="7:8" x14ac:dyDescent="0.25">
      <c r="G81" s="14"/>
      <c r="H81" s="15"/>
    </row>
  </sheetData>
  <mergeCells count="34">
    <mergeCell ref="G74:H74"/>
    <mergeCell ref="G75:H75"/>
    <mergeCell ref="G76:H76"/>
    <mergeCell ref="G77:H77"/>
    <mergeCell ref="G69:H69"/>
    <mergeCell ref="G70:H70"/>
    <mergeCell ref="G71:H71"/>
    <mergeCell ref="G72:H72"/>
    <mergeCell ref="G73:H73"/>
    <mergeCell ref="G64:H64"/>
    <mergeCell ref="G65:H65"/>
    <mergeCell ref="G66:H66"/>
    <mergeCell ref="G67:H67"/>
    <mergeCell ref="G68:H68"/>
    <mergeCell ref="G59:H59"/>
    <mergeCell ref="G60:H60"/>
    <mergeCell ref="G61:H61"/>
    <mergeCell ref="G62:H62"/>
    <mergeCell ref="G63:H63"/>
    <mergeCell ref="G54:H54"/>
    <mergeCell ref="G55:H55"/>
    <mergeCell ref="G56:H56"/>
    <mergeCell ref="G57:H57"/>
    <mergeCell ref="G58:H58"/>
    <mergeCell ref="G49:H49"/>
    <mergeCell ref="G50:H50"/>
    <mergeCell ref="G51:H51"/>
    <mergeCell ref="G52:H52"/>
    <mergeCell ref="G53:H53"/>
    <mergeCell ref="A1:K1"/>
    <mergeCell ref="G45:H45"/>
    <mergeCell ref="G46:H46"/>
    <mergeCell ref="G47:H47"/>
    <mergeCell ref="G48:H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Списки!$D$4:$D$18</xm:f>
          </x14:formula1>
          <xm:sqref>F10:F39 F47:F76</xm:sqref>
        </x14:dataValidation>
        <x14:dataValidation type="list" allowBlank="1" showInputMessage="1" showErrorMessage="1">
          <x14:formula1>
            <xm:f>Списки!$B$5:$B$12</xm:f>
          </x14:formula1>
          <xm:sqref>E10:E39 E47:E76</xm:sqref>
        </x14:dataValidation>
        <x14:dataValidation type="list" allowBlank="1" showInputMessage="1" showErrorMessage="1">
          <x14:formula1>
            <xm:f>Списки!$N$5:$N$15</xm:f>
          </x14:formula1>
          <xm:sqref>B47:B76</xm:sqref>
        </x14:dataValidation>
        <x14:dataValidation type="list" allowBlank="1" showInputMessage="1" showErrorMessage="1">
          <x14:formula1>
            <xm:f>'B. Суммарный бюджет'!$B$18:$B$28</xm:f>
          </x14:formula1>
          <xm:sqref>C10:C39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5"/>
  <sheetViews>
    <sheetView topLeftCell="H1" zoomScaleNormal="100" workbookViewId="0">
      <selection activeCell="G14" sqref="G14"/>
    </sheetView>
  </sheetViews>
  <sheetFormatPr defaultRowHeight="15" x14ac:dyDescent="0.25"/>
  <cols>
    <col min="2" max="2" width="53.85546875" customWidth="1"/>
    <col min="4" max="4" width="31" customWidth="1"/>
    <col min="6" max="6" width="5" customWidth="1"/>
    <col min="7" max="7" width="116.85546875" customWidth="1"/>
    <col min="8" max="8" width="91.140625" bestFit="1" customWidth="1"/>
    <col min="14" max="14" width="36.42578125" customWidth="1"/>
    <col min="15" max="15" width="48" bestFit="1" customWidth="1"/>
  </cols>
  <sheetData>
    <row r="3" spans="2:16" x14ac:dyDescent="0.25">
      <c r="D3" s="1" t="s">
        <v>24</v>
      </c>
      <c r="G3" t="s">
        <v>173</v>
      </c>
      <c r="N3" t="s">
        <v>46</v>
      </c>
    </row>
    <row r="4" spans="2:16" x14ac:dyDescent="0.25">
      <c r="B4" s="1" t="s">
        <v>25</v>
      </c>
      <c r="D4" s="2" t="s">
        <v>33</v>
      </c>
      <c r="K4" s="3" t="s">
        <v>0</v>
      </c>
    </row>
    <row r="5" spans="2:16" ht="25.5" x14ac:dyDescent="0.25">
      <c r="B5" s="2" t="s">
        <v>26</v>
      </c>
      <c r="D5" s="2" t="s">
        <v>34</v>
      </c>
      <c r="G5" s="142" t="s">
        <v>60</v>
      </c>
      <c r="H5" s="134" t="s">
        <v>9</v>
      </c>
      <c r="I5" s="112" t="s">
        <v>20</v>
      </c>
      <c r="J5" s="113"/>
      <c r="K5" s="3" t="s">
        <v>1</v>
      </c>
      <c r="N5" t="s">
        <v>47</v>
      </c>
      <c r="O5" t="s">
        <v>22</v>
      </c>
      <c r="P5" s="112" t="s">
        <v>21</v>
      </c>
    </row>
    <row r="6" spans="2:16" ht="16.5" customHeight="1" x14ac:dyDescent="0.25">
      <c r="B6" s="2" t="s">
        <v>27</v>
      </c>
      <c r="D6" s="2" t="s">
        <v>35</v>
      </c>
      <c r="G6" s="142" t="s">
        <v>61</v>
      </c>
      <c r="H6" s="134" t="s">
        <v>9</v>
      </c>
      <c r="I6" s="112" t="s">
        <v>20</v>
      </c>
      <c r="K6" s="3" t="s">
        <v>2</v>
      </c>
      <c r="N6" s="138" t="s">
        <v>48</v>
      </c>
      <c r="O6" t="s">
        <v>22</v>
      </c>
      <c r="P6" s="112" t="s">
        <v>21</v>
      </c>
    </row>
    <row r="7" spans="2:16" x14ac:dyDescent="0.25">
      <c r="B7" s="2" t="s">
        <v>28</v>
      </c>
      <c r="D7" s="2" t="s">
        <v>36</v>
      </c>
      <c r="G7" s="143" t="s">
        <v>64</v>
      </c>
      <c r="H7" s="134" t="s">
        <v>9</v>
      </c>
      <c r="I7" s="112" t="s">
        <v>20</v>
      </c>
      <c r="N7" t="s">
        <v>51</v>
      </c>
      <c r="O7" t="s">
        <v>22</v>
      </c>
      <c r="P7" s="112" t="s">
        <v>21</v>
      </c>
    </row>
    <row r="8" spans="2:16" x14ac:dyDescent="0.25">
      <c r="B8" s="2" t="s">
        <v>29</v>
      </c>
      <c r="D8" s="2" t="s">
        <v>37</v>
      </c>
      <c r="G8" s="142" t="s">
        <v>66</v>
      </c>
      <c r="H8" s="134" t="s">
        <v>9</v>
      </c>
      <c r="I8" s="112" t="s">
        <v>20</v>
      </c>
      <c r="N8" t="s">
        <v>52</v>
      </c>
      <c r="O8" t="s">
        <v>22</v>
      </c>
      <c r="P8" s="112" t="s">
        <v>21</v>
      </c>
    </row>
    <row r="9" spans="2:16" x14ac:dyDescent="0.25">
      <c r="B9" s="2" t="s">
        <v>30</v>
      </c>
      <c r="D9" s="2" t="s">
        <v>38</v>
      </c>
      <c r="G9" s="142" t="s">
        <v>63</v>
      </c>
      <c r="H9" s="134" t="s">
        <v>9</v>
      </c>
      <c r="I9" s="112" t="s">
        <v>20</v>
      </c>
      <c r="N9" t="s">
        <v>49</v>
      </c>
      <c r="O9" t="s">
        <v>22</v>
      </c>
      <c r="P9" s="112" t="s">
        <v>21</v>
      </c>
    </row>
    <row r="10" spans="2:16" x14ac:dyDescent="0.25">
      <c r="B10" s="2" t="s">
        <v>31</v>
      </c>
      <c r="D10" s="2" t="s">
        <v>39</v>
      </c>
      <c r="G10" s="142" t="s">
        <v>65</v>
      </c>
      <c r="H10" s="134" t="s">
        <v>9</v>
      </c>
      <c r="I10" s="112" t="s">
        <v>20</v>
      </c>
      <c r="N10" t="s">
        <v>50</v>
      </c>
      <c r="O10" t="s">
        <v>22</v>
      </c>
      <c r="P10" s="112" t="s">
        <v>21</v>
      </c>
    </row>
    <row r="11" spans="2:16" x14ac:dyDescent="0.25">
      <c r="B11" s="2" t="s">
        <v>32</v>
      </c>
      <c r="D11" s="2" t="s">
        <v>40</v>
      </c>
      <c r="G11" s="142" t="s">
        <v>62</v>
      </c>
      <c r="H11" s="134" t="s">
        <v>9</v>
      </c>
      <c r="I11" s="112" t="s">
        <v>20</v>
      </c>
      <c r="N11" t="s">
        <v>53</v>
      </c>
      <c r="O11" t="s">
        <v>22</v>
      </c>
      <c r="P11" s="112" t="s">
        <v>21</v>
      </c>
    </row>
    <row r="12" spans="2:16" ht="25.5" x14ac:dyDescent="0.25">
      <c r="D12" s="2" t="s">
        <v>41</v>
      </c>
      <c r="G12" s="142" t="s">
        <v>70</v>
      </c>
      <c r="H12" s="134" t="s">
        <v>9</v>
      </c>
      <c r="I12" s="112" t="s">
        <v>20</v>
      </c>
      <c r="N12" t="s">
        <v>54</v>
      </c>
      <c r="O12" t="s">
        <v>22</v>
      </c>
      <c r="P12" s="112" t="s">
        <v>21</v>
      </c>
    </row>
    <row r="13" spans="2:16" x14ac:dyDescent="0.25">
      <c r="B13" s="125" t="s">
        <v>23</v>
      </c>
      <c r="D13" s="2" t="s">
        <v>42</v>
      </c>
      <c r="G13" s="142" t="s">
        <v>143</v>
      </c>
      <c r="H13" s="134" t="s">
        <v>9</v>
      </c>
      <c r="I13" s="112" t="s">
        <v>20</v>
      </c>
      <c r="N13" t="s">
        <v>55</v>
      </c>
      <c r="O13" t="s">
        <v>22</v>
      </c>
      <c r="P13" s="112" t="s">
        <v>21</v>
      </c>
    </row>
    <row r="14" spans="2:16" x14ac:dyDescent="0.25">
      <c r="D14" s="2" t="s">
        <v>43</v>
      </c>
      <c r="G14" s="142" t="s">
        <v>144</v>
      </c>
      <c r="H14" s="134" t="s">
        <v>9</v>
      </c>
      <c r="I14" s="112" t="s">
        <v>20</v>
      </c>
      <c r="J14" s="123"/>
      <c r="K14" s="123"/>
      <c r="L14" s="123"/>
      <c r="M14" s="123"/>
      <c r="N14" t="s">
        <v>56</v>
      </c>
      <c r="O14" t="s">
        <v>22</v>
      </c>
      <c r="P14" s="112" t="s">
        <v>21</v>
      </c>
    </row>
    <row r="15" spans="2:16" x14ac:dyDescent="0.25">
      <c r="D15" s="2" t="s">
        <v>44</v>
      </c>
      <c r="G15" s="142" t="s">
        <v>145</v>
      </c>
      <c r="H15" s="134" t="s">
        <v>10</v>
      </c>
      <c r="I15" s="112" t="s">
        <v>20</v>
      </c>
      <c r="J15" s="123"/>
      <c r="K15" s="123"/>
      <c r="L15" s="123"/>
      <c r="M15" s="123"/>
    </row>
    <row r="16" spans="2:16" x14ac:dyDescent="0.25">
      <c r="D16" s="2" t="s">
        <v>45</v>
      </c>
      <c r="G16" s="143" t="s">
        <v>146</v>
      </c>
      <c r="H16" s="134" t="s">
        <v>10</v>
      </c>
      <c r="I16" s="112" t="s">
        <v>20</v>
      </c>
      <c r="J16" s="123"/>
      <c r="K16" s="123"/>
      <c r="L16" s="123"/>
      <c r="M16" s="123"/>
    </row>
    <row r="17" spans="7:16" x14ac:dyDescent="0.25">
      <c r="G17" s="143" t="s">
        <v>73</v>
      </c>
      <c r="H17" s="134" t="s">
        <v>11</v>
      </c>
      <c r="I17" s="112" t="s">
        <v>20</v>
      </c>
      <c r="J17" s="123"/>
      <c r="K17" s="123"/>
      <c r="L17" s="123"/>
      <c r="M17" s="123"/>
    </row>
    <row r="18" spans="7:16" x14ac:dyDescent="0.25">
      <c r="G18" s="143" t="s">
        <v>147</v>
      </c>
      <c r="H18" s="134" t="s">
        <v>11</v>
      </c>
      <c r="I18" s="112" t="s">
        <v>20</v>
      </c>
      <c r="P18" s="112"/>
    </row>
    <row r="19" spans="7:16" ht="25.5" x14ac:dyDescent="0.25">
      <c r="G19" s="143" t="s">
        <v>77</v>
      </c>
      <c r="H19" s="134" t="s">
        <v>13</v>
      </c>
      <c r="I19" s="112" t="s">
        <v>20</v>
      </c>
      <c r="P19" s="112"/>
    </row>
    <row r="20" spans="7:16" x14ac:dyDescent="0.25">
      <c r="G20" s="143" t="s">
        <v>78</v>
      </c>
      <c r="H20" s="134" t="s">
        <v>13</v>
      </c>
      <c r="I20" s="112" t="s">
        <v>20</v>
      </c>
    </row>
    <row r="21" spans="7:16" x14ac:dyDescent="0.25">
      <c r="G21" s="142" t="s">
        <v>148</v>
      </c>
      <c r="H21" s="134" t="s">
        <v>13</v>
      </c>
      <c r="I21" s="112" t="s">
        <v>19</v>
      </c>
    </row>
    <row r="22" spans="7:16" x14ac:dyDescent="0.25">
      <c r="G22" s="143" t="s">
        <v>81</v>
      </c>
      <c r="H22" s="134" t="s">
        <v>14</v>
      </c>
      <c r="I22" s="112" t="s">
        <v>19</v>
      </c>
    </row>
    <row r="23" spans="7:16" x14ac:dyDescent="0.25">
      <c r="G23" s="143" t="s">
        <v>82</v>
      </c>
      <c r="H23" s="134" t="s">
        <v>14</v>
      </c>
      <c r="I23" s="112" t="s">
        <v>19</v>
      </c>
    </row>
    <row r="24" spans="7:16" x14ac:dyDescent="0.25">
      <c r="G24" s="143" t="s">
        <v>84</v>
      </c>
      <c r="H24" s="134" t="s">
        <v>15</v>
      </c>
      <c r="I24" s="112" t="s">
        <v>19</v>
      </c>
    </row>
    <row r="25" spans="7:16" x14ac:dyDescent="0.25">
      <c r="G25" s="143" t="s">
        <v>85</v>
      </c>
      <c r="H25" s="134" t="s">
        <v>15</v>
      </c>
      <c r="I25" s="112" t="s">
        <v>19</v>
      </c>
    </row>
    <row r="26" spans="7:16" x14ac:dyDescent="0.25">
      <c r="G26" s="143" t="s">
        <v>149</v>
      </c>
      <c r="H26" s="134" t="s">
        <v>16</v>
      </c>
      <c r="I26" s="112" t="s">
        <v>19</v>
      </c>
    </row>
    <row r="27" spans="7:16" x14ac:dyDescent="0.25">
      <c r="G27" s="142" t="s">
        <v>87</v>
      </c>
      <c r="H27" s="134" t="s">
        <v>16</v>
      </c>
      <c r="I27" s="112" t="s">
        <v>19</v>
      </c>
    </row>
    <row r="28" spans="7:16" ht="25.5" x14ac:dyDescent="0.25">
      <c r="G28" s="143" t="s">
        <v>89</v>
      </c>
      <c r="H28" s="134" t="s">
        <v>17</v>
      </c>
      <c r="I28" s="112" t="s">
        <v>19</v>
      </c>
    </row>
    <row r="29" spans="7:16" x14ac:dyDescent="0.25">
      <c r="G29" s="142" t="s">
        <v>90</v>
      </c>
      <c r="H29" s="134" t="s">
        <v>17</v>
      </c>
      <c r="I29" s="112" t="s">
        <v>19</v>
      </c>
    </row>
    <row r="30" spans="7:16" ht="25.5" x14ac:dyDescent="0.25">
      <c r="G30" s="142" t="s">
        <v>151</v>
      </c>
      <c r="H30" s="134" t="s">
        <v>18</v>
      </c>
      <c r="I30" s="112" t="s">
        <v>19</v>
      </c>
    </row>
    <row r="31" spans="7:16" x14ac:dyDescent="0.25">
      <c r="G31" s="143" t="s">
        <v>91</v>
      </c>
      <c r="H31" s="134" t="s">
        <v>18</v>
      </c>
      <c r="I31" s="112" t="s">
        <v>19</v>
      </c>
    </row>
    <row r="32" spans="7:16" x14ac:dyDescent="0.25">
      <c r="G32" s="143" t="s">
        <v>152</v>
      </c>
      <c r="H32" s="134" t="s">
        <v>18</v>
      </c>
    </row>
    <row r="33" spans="2:2" x14ac:dyDescent="0.25">
      <c r="B33" t="s">
        <v>67</v>
      </c>
    </row>
    <row r="34" spans="2:2" x14ac:dyDescent="0.25">
      <c r="B34" t="s">
        <v>68</v>
      </c>
    </row>
    <row r="35" spans="2:2" x14ac:dyDescent="0.25">
      <c r="B35" t="s">
        <v>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1"/>
  <sheetViews>
    <sheetView workbookViewId="0">
      <selection activeCell="B53" sqref="B53"/>
    </sheetView>
  </sheetViews>
  <sheetFormatPr defaultRowHeight="15" x14ac:dyDescent="0.25"/>
  <cols>
    <col min="2" max="2" width="118.140625" customWidth="1"/>
  </cols>
  <sheetData>
    <row r="2" spans="1:2" x14ac:dyDescent="0.25">
      <c r="B2" s="133" t="s">
        <v>129</v>
      </c>
    </row>
    <row r="4" spans="1:2" x14ac:dyDescent="0.25">
      <c r="B4" t="s">
        <v>130</v>
      </c>
    </row>
    <row r="5" spans="1:2" x14ac:dyDescent="0.25">
      <c r="B5" t="s">
        <v>92</v>
      </c>
    </row>
    <row r="6" spans="1:2" x14ac:dyDescent="0.25">
      <c r="B6" t="s">
        <v>131</v>
      </c>
    </row>
    <row r="7" spans="1:2" x14ac:dyDescent="0.25">
      <c r="B7" t="s">
        <v>132</v>
      </c>
    </row>
    <row r="8" spans="1:2" x14ac:dyDescent="0.25">
      <c r="A8" s="126"/>
      <c r="B8" t="s">
        <v>133</v>
      </c>
    </row>
    <row r="11" spans="1:2" x14ac:dyDescent="0.25">
      <c r="B11" s="127" t="s">
        <v>92</v>
      </c>
    </row>
    <row r="12" spans="1:2" ht="30" x14ac:dyDescent="0.25">
      <c r="B12" s="138" t="s">
        <v>134</v>
      </c>
    </row>
    <row r="13" spans="1:2" x14ac:dyDescent="0.25">
      <c r="B13" t="s">
        <v>135</v>
      </c>
    </row>
    <row r="14" spans="1:2" ht="30" x14ac:dyDescent="0.25">
      <c r="B14" s="138" t="s">
        <v>136</v>
      </c>
    </row>
    <row r="15" spans="1:2" x14ac:dyDescent="0.25">
      <c r="B15" t="s">
        <v>137</v>
      </c>
    </row>
    <row r="17" spans="2:2" x14ac:dyDescent="0.25">
      <c r="B17" s="127" t="s">
        <v>132</v>
      </c>
    </row>
    <row r="18" spans="2:2" ht="45" customHeight="1" x14ac:dyDescent="0.25">
      <c r="B18" s="128" t="s">
        <v>138</v>
      </c>
    </row>
    <row r="19" spans="2:2" x14ac:dyDescent="0.25">
      <c r="B19" t="s">
        <v>139</v>
      </c>
    </row>
    <row r="20" spans="2:2" x14ac:dyDescent="0.25">
      <c r="B20" t="s">
        <v>175</v>
      </c>
    </row>
    <row r="21" spans="2:2" x14ac:dyDescent="0.25">
      <c r="B21" t="s">
        <v>140</v>
      </c>
    </row>
    <row r="22" spans="2:2" x14ac:dyDescent="0.25">
      <c r="B22" t="s">
        <v>141</v>
      </c>
    </row>
    <row r="23" spans="2:2" x14ac:dyDescent="0.25">
      <c r="B23" t="s">
        <v>142</v>
      </c>
    </row>
    <row r="24" spans="2:2" x14ac:dyDescent="0.25">
      <c r="B24" t="s">
        <v>153</v>
      </c>
    </row>
    <row r="25" spans="2:2" x14ac:dyDescent="0.25">
      <c r="B25" t="s">
        <v>154</v>
      </c>
    </row>
    <row r="26" spans="2:2" x14ac:dyDescent="0.25">
      <c r="B26" t="s">
        <v>155</v>
      </c>
    </row>
    <row r="27" spans="2:2" ht="30" x14ac:dyDescent="0.25">
      <c r="B27" s="138" t="s">
        <v>176</v>
      </c>
    </row>
    <row r="28" spans="2:2" x14ac:dyDescent="0.25">
      <c r="B28" t="s">
        <v>156</v>
      </c>
    </row>
    <row r="30" spans="2:2" x14ac:dyDescent="0.25">
      <c r="B30" s="127" t="s">
        <v>133</v>
      </c>
    </row>
    <row r="31" spans="2:2" x14ac:dyDescent="0.25">
      <c r="B31" t="s">
        <v>177</v>
      </c>
    </row>
    <row r="33" spans="2:2" x14ac:dyDescent="0.25">
      <c r="B33" s="129" t="s">
        <v>157</v>
      </c>
    </row>
    <row r="34" spans="2:2" x14ac:dyDescent="0.25">
      <c r="B34" s="130" t="s">
        <v>158</v>
      </c>
    </row>
    <row r="35" spans="2:2" x14ac:dyDescent="0.25">
      <c r="B35" s="130" t="s">
        <v>159</v>
      </c>
    </row>
    <row r="36" spans="2:2" ht="30" x14ac:dyDescent="0.25">
      <c r="B36" s="131" t="s">
        <v>160</v>
      </c>
    </row>
    <row r="37" spans="2:2" x14ac:dyDescent="0.25">
      <c r="B37" t="s">
        <v>161</v>
      </c>
    </row>
    <row r="38" spans="2:2" x14ac:dyDescent="0.25">
      <c r="B38" t="s">
        <v>162</v>
      </c>
    </row>
    <row r="39" spans="2:2" x14ac:dyDescent="0.25">
      <c r="B39" t="s">
        <v>163</v>
      </c>
    </row>
    <row r="40" spans="2:2" ht="45" x14ac:dyDescent="0.25">
      <c r="B40" s="131" t="s">
        <v>178</v>
      </c>
    </row>
    <row r="41" spans="2:2" x14ac:dyDescent="0.25">
      <c r="B41" s="131" t="s">
        <v>179</v>
      </c>
    </row>
    <row r="43" spans="2:2" x14ac:dyDescent="0.25">
      <c r="B43" s="129" t="s">
        <v>164</v>
      </c>
    </row>
    <row r="44" spans="2:2" x14ac:dyDescent="0.25">
      <c r="B44" s="132" t="s">
        <v>165</v>
      </c>
    </row>
    <row r="45" spans="2:2" x14ac:dyDescent="0.25">
      <c r="B45" s="132" t="s">
        <v>166</v>
      </c>
    </row>
    <row r="46" spans="2:2" x14ac:dyDescent="0.25">
      <c r="B46" s="132" t="s">
        <v>167</v>
      </c>
    </row>
    <row r="47" spans="2:2" x14ac:dyDescent="0.25">
      <c r="B47" s="132" t="s">
        <v>168</v>
      </c>
    </row>
    <row r="48" spans="2:2" x14ac:dyDescent="0.25">
      <c r="B48" s="132" t="s">
        <v>169</v>
      </c>
    </row>
    <row r="49" spans="2:2" x14ac:dyDescent="0.25">
      <c r="B49" t="s">
        <v>170</v>
      </c>
    </row>
    <row r="50" spans="2:2" x14ac:dyDescent="0.25">
      <c r="B50" t="s">
        <v>171</v>
      </c>
    </row>
    <row r="51" spans="2:2" x14ac:dyDescent="0.25">
      <c r="B51" s="132" t="s">
        <v>172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A. Рабочий план</vt:lpstr>
      <vt:lpstr>B. Суммарный бюджет</vt:lpstr>
      <vt:lpstr>C. Детальный бюджет - Програм.</vt:lpstr>
      <vt:lpstr>D. Детальный бюджет - Адм.</vt:lpstr>
      <vt:lpstr>Списки</vt:lpstr>
      <vt:lpstr>Руководство</vt:lpstr>
      <vt:lpstr>'A. Рабочий план'!_Toc453666234</vt:lpstr>
      <vt:lpstr>'A. Рабочий план'!_Toc453666235</vt:lpstr>
      <vt:lpstr>'A. Рабочий план'!_Toc453666239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2017-11-07T16:32:41Z</dcterms:modified>
</cp:coreProperties>
</file>